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\Aliz2022\Aliz\Költségvetés 2025\Közös Hivatal\"/>
    </mc:Choice>
  </mc:AlternateContent>
  <xr:revisionPtr revIDLastSave="0" documentId="13_ncr:1_{75E81034-24DB-434B-A5B7-F4087F239491}" xr6:coauthVersionLast="47" xr6:coauthVersionMax="47" xr10:uidLastSave="{00000000-0000-0000-0000-000000000000}"/>
  <bookViews>
    <workbookView xWindow="-120" yWindow="-120" windowWidth="29040" windowHeight="15720" activeTab="1" xr2:uid="{DA67C0C8-1941-4508-9F55-BE40858B9854}"/>
  </bookViews>
  <sheets>
    <sheet name="1. melléklet" sheetId="1" r:id="rId1"/>
    <sheet name="2. mellékle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2" l="1"/>
  <c r="J17" i="2"/>
  <c r="E17" i="2"/>
  <c r="E31" i="2"/>
  <c r="E30" i="2"/>
  <c r="O63" i="2" s="1"/>
  <c r="J15" i="2"/>
  <c r="O64" i="2" s="1"/>
  <c r="J14" i="2"/>
  <c r="E15" i="2"/>
  <c r="E14" i="2"/>
  <c r="F65" i="2"/>
  <c r="G65" i="2"/>
  <c r="H65" i="2"/>
  <c r="I65" i="2"/>
  <c r="J65" i="2"/>
  <c r="K65" i="2"/>
  <c r="F62" i="2"/>
  <c r="G62" i="2"/>
  <c r="H62" i="2"/>
  <c r="I62" i="2"/>
  <c r="J62" i="2"/>
  <c r="K62" i="2"/>
  <c r="E28" i="2"/>
  <c r="J11" i="2"/>
  <c r="E26" i="2"/>
  <c r="E27" i="2"/>
  <c r="E29" i="2" s="1"/>
  <c r="J10" i="2"/>
  <c r="J12" i="2"/>
  <c r="J13" i="2" s="1"/>
  <c r="E25" i="2"/>
  <c r="J9" i="2"/>
  <c r="E10" i="2"/>
  <c r="E11" i="2"/>
  <c r="E12" i="2"/>
  <c r="E9" i="2"/>
  <c r="J24" i="1"/>
  <c r="E24" i="1"/>
  <c r="E22" i="1"/>
  <c r="J21" i="1"/>
  <c r="E55" i="1"/>
  <c r="C16" i="2"/>
  <c r="D16" i="2"/>
  <c r="E16" i="2"/>
  <c r="F16" i="2"/>
  <c r="G16" i="2"/>
  <c r="H16" i="2"/>
  <c r="I16" i="2"/>
  <c r="K16" i="2"/>
  <c r="M66" i="2"/>
  <c r="N66" i="2"/>
  <c r="O66" i="2"/>
  <c r="P66" i="2"/>
  <c r="M64" i="2"/>
  <c r="N64" i="2"/>
  <c r="P64" i="2"/>
  <c r="M63" i="2"/>
  <c r="N63" i="2"/>
  <c r="P63" i="2"/>
  <c r="M61" i="2"/>
  <c r="N61" i="2"/>
  <c r="P61" i="2"/>
  <c r="M60" i="2"/>
  <c r="N60" i="2"/>
  <c r="P60" i="2"/>
  <c r="M59" i="2"/>
  <c r="N59" i="2"/>
  <c r="O59" i="2"/>
  <c r="P59" i="2"/>
  <c r="P58" i="2"/>
  <c r="O58" i="2"/>
  <c r="N58" i="2"/>
  <c r="L58" i="2"/>
  <c r="M58" i="2"/>
  <c r="L66" i="2"/>
  <c r="L65" i="2"/>
  <c r="L64" i="2"/>
  <c r="L63" i="2"/>
  <c r="L62" i="2"/>
  <c r="L61" i="2"/>
  <c r="L60" i="2"/>
  <c r="L59" i="2"/>
  <c r="C67" i="2"/>
  <c r="D67" i="2"/>
  <c r="E67" i="2"/>
  <c r="F67" i="2"/>
  <c r="G67" i="2"/>
  <c r="H67" i="2"/>
  <c r="I67" i="2"/>
  <c r="J67" i="2"/>
  <c r="K67" i="2"/>
  <c r="B67" i="2"/>
  <c r="E65" i="2"/>
  <c r="D65" i="2"/>
  <c r="C65" i="2"/>
  <c r="B65" i="2"/>
  <c r="E62" i="2"/>
  <c r="D62" i="2"/>
  <c r="C62" i="2"/>
  <c r="B62" i="2"/>
  <c r="P48" i="2"/>
  <c r="M45" i="2"/>
  <c r="L48" i="2"/>
  <c r="D50" i="2"/>
  <c r="E50" i="2"/>
  <c r="J50" i="2"/>
  <c r="K50" i="2"/>
  <c r="C48" i="2"/>
  <c r="D48" i="2"/>
  <c r="E48" i="2"/>
  <c r="F48" i="2"/>
  <c r="G48" i="2"/>
  <c r="H48" i="2"/>
  <c r="I48" i="2"/>
  <c r="J48" i="2"/>
  <c r="K48" i="2"/>
  <c r="N48" i="2"/>
  <c r="O48" i="2"/>
  <c r="C45" i="2"/>
  <c r="C50" i="2" s="1"/>
  <c r="D45" i="2"/>
  <c r="E45" i="2"/>
  <c r="F45" i="2"/>
  <c r="F50" i="2" s="1"/>
  <c r="G45" i="2"/>
  <c r="G50" i="2" s="1"/>
  <c r="H45" i="2"/>
  <c r="H50" i="2" s="1"/>
  <c r="I45" i="2"/>
  <c r="I50" i="2" s="1"/>
  <c r="J45" i="2"/>
  <c r="K45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C29" i="2"/>
  <c r="D29" i="2"/>
  <c r="F29" i="2"/>
  <c r="G29" i="2"/>
  <c r="G34" i="2" s="1"/>
  <c r="H29" i="2"/>
  <c r="H34" i="2" s="1"/>
  <c r="I29" i="2"/>
  <c r="J29" i="2"/>
  <c r="K29" i="2"/>
  <c r="L29" i="2"/>
  <c r="L34" i="2" s="1"/>
  <c r="M29" i="2"/>
  <c r="N29" i="2"/>
  <c r="O29" i="2"/>
  <c r="P29" i="2"/>
  <c r="B32" i="2"/>
  <c r="B29" i="2"/>
  <c r="B34" i="2" s="1"/>
  <c r="H13" i="2"/>
  <c r="I13" i="2"/>
  <c r="K13" i="2"/>
  <c r="C13" i="2"/>
  <c r="D13" i="2"/>
  <c r="D18" i="2" s="1"/>
  <c r="F13" i="2"/>
  <c r="G13" i="2"/>
  <c r="B16" i="2"/>
  <c r="B13" i="2"/>
  <c r="P51" i="1"/>
  <c r="O51" i="1"/>
  <c r="O55" i="1"/>
  <c r="P55" i="1"/>
  <c r="O54" i="1"/>
  <c r="P54" i="1"/>
  <c r="O53" i="1"/>
  <c r="P53" i="1"/>
  <c r="O52" i="1"/>
  <c r="P52" i="1"/>
  <c r="M51" i="1"/>
  <c r="N51" i="1"/>
  <c r="N55" i="1"/>
  <c r="N54" i="1"/>
  <c r="N53" i="1"/>
  <c r="N52" i="1"/>
  <c r="E56" i="1"/>
  <c r="F56" i="1"/>
  <c r="E38" i="1"/>
  <c r="F38" i="1"/>
  <c r="G38" i="1"/>
  <c r="H38" i="1"/>
  <c r="I38" i="1"/>
  <c r="J38" i="1"/>
  <c r="K38" i="1"/>
  <c r="L38" i="1"/>
  <c r="M38" i="1"/>
  <c r="N38" i="1"/>
  <c r="O38" i="1"/>
  <c r="P38" i="1"/>
  <c r="I26" i="1"/>
  <c r="J26" i="1"/>
  <c r="K26" i="1"/>
  <c r="L26" i="1"/>
  <c r="M26" i="1"/>
  <c r="N26" i="1"/>
  <c r="O26" i="1"/>
  <c r="P26" i="1"/>
  <c r="I14" i="1"/>
  <c r="J14" i="1"/>
  <c r="K14" i="1"/>
  <c r="E14" i="1"/>
  <c r="F14" i="1"/>
  <c r="E26" i="1"/>
  <c r="F26" i="1"/>
  <c r="B48" i="2"/>
  <c r="B45" i="2"/>
  <c r="B50" i="2" s="1"/>
  <c r="K56" i="1"/>
  <c r="J56" i="1"/>
  <c r="H56" i="1"/>
  <c r="G56" i="1"/>
  <c r="D56" i="1"/>
  <c r="C56" i="1"/>
  <c r="B56" i="1"/>
  <c r="M55" i="1"/>
  <c r="L55" i="1"/>
  <c r="M54" i="1"/>
  <c r="L54" i="1"/>
  <c r="M53" i="1"/>
  <c r="L53" i="1"/>
  <c r="M52" i="1"/>
  <c r="L52" i="1"/>
  <c r="L51" i="1"/>
  <c r="D38" i="1"/>
  <c r="C38" i="1"/>
  <c r="B38" i="1"/>
  <c r="H26" i="1"/>
  <c r="G26" i="1"/>
  <c r="D26" i="1"/>
  <c r="C26" i="1"/>
  <c r="B26" i="1"/>
  <c r="H14" i="1"/>
  <c r="G14" i="1"/>
  <c r="D14" i="1"/>
  <c r="C14" i="1"/>
  <c r="B14" i="1"/>
  <c r="J16" i="2" l="1"/>
  <c r="E34" i="2"/>
  <c r="F34" i="2"/>
  <c r="P65" i="2"/>
  <c r="O65" i="2"/>
  <c r="F18" i="2"/>
  <c r="O61" i="2"/>
  <c r="E13" i="2"/>
  <c r="E18" i="2" s="1"/>
  <c r="O60" i="2"/>
  <c r="P62" i="2"/>
  <c r="P56" i="1"/>
  <c r="O56" i="1"/>
  <c r="N65" i="2"/>
  <c r="N62" i="2"/>
  <c r="N56" i="1"/>
  <c r="M65" i="2"/>
  <c r="M62" i="2"/>
  <c r="O34" i="2"/>
  <c r="C34" i="2"/>
  <c r="K34" i="2"/>
  <c r="L45" i="2"/>
  <c r="M48" i="2"/>
  <c r="P45" i="2"/>
  <c r="O45" i="2"/>
  <c r="N45" i="2"/>
  <c r="N34" i="2"/>
  <c r="M34" i="2"/>
  <c r="P34" i="2"/>
  <c r="D34" i="2"/>
  <c r="J34" i="2"/>
  <c r="I34" i="2"/>
  <c r="B18" i="2"/>
  <c r="I18" i="2"/>
  <c r="G18" i="2"/>
  <c r="K18" i="2"/>
  <c r="J18" i="2"/>
  <c r="H18" i="2"/>
  <c r="C18" i="2"/>
  <c r="M56" i="1"/>
  <c r="L56" i="1"/>
  <c r="P67" i="2" l="1"/>
  <c r="O62" i="2"/>
  <c r="O67" i="2" s="1"/>
  <c r="N67" i="2"/>
  <c r="M67" i="2"/>
  <c r="P50" i="2"/>
  <c r="O50" i="2"/>
  <c r="N50" i="2"/>
  <c r="M50" i="2"/>
  <c r="L50" i="2"/>
  <c r="L67" i="2" s="1"/>
</calcChain>
</file>

<file path=xl/sharedStrings.xml><?xml version="1.0" encoding="utf-8"?>
<sst xmlns="http://schemas.openxmlformats.org/spreadsheetml/2006/main" count="224" uniqueCount="46">
  <si>
    <t>adatok Ft-ban</t>
  </si>
  <si>
    <t>Kormányzati funkció</t>
  </si>
  <si>
    <t>Működési célú támogatások ÁH-on belülről</t>
  </si>
  <si>
    <t>Felhalmozási célú támogatások ÁH-on belülről</t>
  </si>
  <si>
    <t>Eredeti előirányzat</t>
  </si>
  <si>
    <t>031030 Közterület rendjének fenntartása</t>
  </si>
  <si>
    <t>018030 Támogatási célú finanszírozási műv.</t>
  </si>
  <si>
    <t>011130-0 Jegyző</t>
  </si>
  <si>
    <t>011130-1 Csanádapáca</t>
  </si>
  <si>
    <t>011130-2 Pusztaföldvár</t>
  </si>
  <si>
    <t>011130-3 Kardoskút</t>
  </si>
  <si>
    <t>ÖNKORMÁNYZATI HIVATAL ÖSSZESEN:</t>
  </si>
  <si>
    <t xml:space="preserve"> ebből államigazgatási feladat </t>
  </si>
  <si>
    <t>adatok  Ft-ban</t>
  </si>
  <si>
    <t>Közhatalmi bevételek</t>
  </si>
  <si>
    <t>Működési bevételek</t>
  </si>
  <si>
    <t>Felhalmozási bevételek</t>
  </si>
  <si>
    <t>Működési célú átvett pénzeszközök</t>
  </si>
  <si>
    <t>Felhalmozási célú átvett pénzeszközök</t>
  </si>
  <si>
    <t>Maradvány igénybevétele</t>
  </si>
  <si>
    <t>Irányítószervi támogatás</t>
  </si>
  <si>
    <t>Megelőlegezés/Lekötött betét megszüntetés</t>
  </si>
  <si>
    <t>Bevételek összesen</t>
  </si>
  <si>
    <t>Személyi juttatások</t>
  </si>
  <si>
    <t>Munkaadókat terhelő járulékok és szociális hozzájárulási adó</t>
  </si>
  <si>
    <t>011220-1 Csanádapáca</t>
  </si>
  <si>
    <t>Csanádapáca összesen</t>
  </si>
  <si>
    <t>011220-2 Pusztaföldvár</t>
  </si>
  <si>
    <t>Pusztaföldvár összesen</t>
  </si>
  <si>
    <t>Dologi kiadások</t>
  </si>
  <si>
    <t>Ellátottak pénzbeli juttatásai</t>
  </si>
  <si>
    <t>Egyéb működési célú kiadások/támogatás</t>
  </si>
  <si>
    <t>Egyéb működési célú kiadások/tartalék</t>
  </si>
  <si>
    <t>Beruházás</t>
  </si>
  <si>
    <t>Felújítás</t>
  </si>
  <si>
    <t>Egyéb felhalmozási célú kiadások</t>
  </si>
  <si>
    <t>Finanszírozási kiadások</t>
  </si>
  <si>
    <t>Kiadások összesen</t>
  </si>
  <si>
    <t xml:space="preserve">1. melléklet </t>
  </si>
  <si>
    <t>A Csanádapácai Közös Önkormányzati Hivatal 2025. évi bevételeinek alakulása</t>
  </si>
  <si>
    <t>Előző évi tény</t>
  </si>
  <si>
    <t>Előző költségvetési módosított előirányzat</t>
  </si>
  <si>
    <t>Aktuális előirányzat módosítás</t>
  </si>
  <si>
    <t>Új módosított előirányzat</t>
  </si>
  <si>
    <t xml:space="preserve">2. melléklet </t>
  </si>
  <si>
    <t>A Csanádapácai Közös Önkormányzati Hivatal 2025. évi kiadásainak alakulása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</si>
</sst>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Bookman Old Style"/>
      <family val="1"/>
      <charset val="238"/>
    </font>
    <font>
      <sz val="8"/>
      <color rgb="FF000000"/>
      <name val="Bookman Old Style"/>
      <family val="1"/>
      <charset val="238"/>
    </font>
    <font>
      <b/>
      <sz val="10"/>
      <color theme="1"/>
      <name val="Bookman Old Style"/>
      <family val="1"/>
      <charset val="238"/>
    </font>
    <font>
      <sz val="6"/>
      <color theme="1"/>
      <name val="Bookman Old Style"/>
      <family val="1"/>
      <charset val="238"/>
    </font>
    <font>
      <b/>
      <sz val="6"/>
      <color theme="1"/>
      <name val="Bookman Old Style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41" fontId="5" fillId="0" borderId="3" xfId="1" applyFont="1" applyBorder="1" applyAlignment="1">
      <alignment horizontal="right" vertical="center"/>
    </xf>
    <xf numFmtId="164" fontId="5" fillId="0" borderId="3" xfId="1" applyNumberFormat="1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41" fontId="6" fillId="0" borderId="3" xfId="1" applyFont="1" applyBorder="1" applyAlignment="1">
      <alignment horizontal="right" vertical="center"/>
    </xf>
    <xf numFmtId="0" fontId="0" fillId="0" borderId="3" xfId="0" applyBorder="1"/>
    <xf numFmtId="41" fontId="5" fillId="0" borderId="3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" fontId="6" fillId="0" borderId="3" xfId="1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1" fontId="5" fillId="0" borderId="3" xfId="1" applyFont="1" applyBorder="1" applyAlignment="1">
      <alignment vertical="center"/>
    </xf>
    <xf numFmtId="3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" fontId="6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 wrapText="1"/>
    </xf>
  </cellXfs>
  <cellStyles count="2">
    <cellStyle name="Ezres [0]" xfId="1" builtinId="6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71200-B1CE-4E70-8668-6F0B5957BEB6}">
  <dimension ref="A1:Q57"/>
  <sheetViews>
    <sheetView topLeftCell="A28" workbookViewId="0">
      <selection activeCell="R27" sqref="R27"/>
    </sheetView>
  </sheetViews>
  <sheetFormatPr defaultRowHeight="15" x14ac:dyDescent="0.25"/>
  <cols>
    <col min="1" max="1" width="44.5703125" customWidth="1"/>
    <col min="2" max="2" width="10.42578125" customWidth="1"/>
    <col min="3" max="3" width="9.42578125" customWidth="1"/>
    <col min="4" max="5" width="9" customWidth="1"/>
    <col min="6" max="6" width="8.85546875" customWidth="1"/>
    <col min="7" max="7" width="9.7109375" customWidth="1"/>
    <col min="8" max="9" width="9.42578125" customWidth="1"/>
    <col min="10" max="10" width="9" customWidth="1"/>
    <col min="11" max="11" width="8.85546875" customWidth="1"/>
    <col min="12" max="12" width="10.140625" customWidth="1"/>
    <col min="13" max="14" width="10" customWidth="1"/>
    <col min="15" max="15" width="10.28515625" bestFit="1" customWidth="1"/>
    <col min="16" max="16" width="8.85546875" customWidth="1"/>
  </cols>
  <sheetData>
    <row r="1" spans="1:17" x14ac:dyDescent="0.25">
      <c r="A1" s="19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"/>
    </row>
    <row r="2" spans="1:17" x14ac:dyDescent="0.25">
      <c r="A2" s="2"/>
    </row>
    <row r="3" spans="1:17" x14ac:dyDescent="0.25">
      <c r="A3" s="18" t="s">
        <v>39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6"/>
    </row>
    <row r="5" spans="1:17" x14ac:dyDescent="0.25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7" x14ac:dyDescent="0.25">
      <c r="A6" s="24" t="s">
        <v>1</v>
      </c>
      <c r="B6" s="24" t="s">
        <v>2</v>
      </c>
      <c r="C6" s="24"/>
      <c r="D6" s="24"/>
      <c r="E6" s="24"/>
      <c r="F6" s="24"/>
      <c r="G6" s="24" t="s">
        <v>3</v>
      </c>
      <c r="H6" s="24"/>
      <c r="I6" s="24"/>
      <c r="J6" s="24"/>
      <c r="K6" s="24"/>
    </row>
    <row r="7" spans="1:17" ht="15" customHeight="1" x14ac:dyDescent="0.25">
      <c r="A7" s="25"/>
      <c r="B7" s="21" t="s">
        <v>40</v>
      </c>
      <c r="C7" s="20" t="s">
        <v>4</v>
      </c>
      <c r="D7" s="20" t="s">
        <v>41</v>
      </c>
      <c r="E7" s="20" t="s">
        <v>42</v>
      </c>
      <c r="F7" s="20" t="s">
        <v>43</v>
      </c>
      <c r="G7" s="21" t="s">
        <v>40</v>
      </c>
      <c r="H7" s="20" t="s">
        <v>4</v>
      </c>
      <c r="I7" s="20" t="s">
        <v>41</v>
      </c>
      <c r="J7" s="20" t="s">
        <v>42</v>
      </c>
      <c r="K7" s="20" t="s">
        <v>43</v>
      </c>
    </row>
    <row r="8" spans="1:17" ht="37.5" customHeight="1" x14ac:dyDescent="0.25">
      <c r="A8" s="25"/>
      <c r="B8" s="22"/>
      <c r="C8" s="20"/>
      <c r="D8" s="20"/>
      <c r="E8" s="20"/>
      <c r="F8" s="20"/>
      <c r="G8" s="22"/>
      <c r="H8" s="20"/>
      <c r="I8" s="20"/>
      <c r="J8" s="20"/>
      <c r="K8" s="20"/>
    </row>
    <row r="9" spans="1:17" x14ac:dyDescent="0.25">
      <c r="A9" s="3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spans="1:17" x14ac:dyDescent="0.25">
      <c r="A10" s="3" t="s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7" x14ac:dyDescent="0.25">
      <c r="A11" s="3" t="s"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7" x14ac:dyDescent="0.25">
      <c r="A12" s="3" t="s"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7" x14ac:dyDescent="0.25">
      <c r="A13" s="3" t="s">
        <v>6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7" x14ac:dyDescent="0.25">
      <c r="A14" s="6" t="s">
        <v>11</v>
      </c>
      <c r="B14" s="7">
        <f t="shared" ref="B14:K14" si="0">SUM(B9:B13)</f>
        <v>0</v>
      </c>
      <c r="C14" s="7">
        <f t="shared" si="0"/>
        <v>0</v>
      </c>
      <c r="D14" s="7">
        <f t="shared" si="0"/>
        <v>0</v>
      </c>
      <c r="E14" s="7">
        <f t="shared" si="0"/>
        <v>0</v>
      </c>
      <c r="F14" s="7">
        <f t="shared" si="0"/>
        <v>0</v>
      </c>
      <c r="G14" s="7">
        <f t="shared" si="0"/>
        <v>0</v>
      </c>
      <c r="H14" s="7">
        <f t="shared" si="0"/>
        <v>0</v>
      </c>
      <c r="I14" s="7">
        <f t="shared" si="0"/>
        <v>0</v>
      </c>
      <c r="J14" s="7">
        <f t="shared" si="0"/>
        <v>0</v>
      </c>
      <c r="K14" s="7">
        <f t="shared" si="0"/>
        <v>0</v>
      </c>
    </row>
    <row r="15" spans="1:17" x14ac:dyDescent="0.25">
      <c r="A15" s="6" t="s">
        <v>12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</row>
    <row r="17" spans="1:16" x14ac:dyDescent="0.25">
      <c r="A17" s="23" t="s">
        <v>13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6" x14ac:dyDescent="0.25">
      <c r="A18" s="24" t="s">
        <v>1</v>
      </c>
      <c r="B18" s="24" t="s">
        <v>14</v>
      </c>
      <c r="C18" s="24"/>
      <c r="D18" s="24"/>
      <c r="E18" s="24"/>
      <c r="F18" s="24"/>
      <c r="G18" s="24" t="s">
        <v>15</v>
      </c>
      <c r="H18" s="24"/>
      <c r="I18" s="24"/>
      <c r="J18" s="24"/>
      <c r="K18" s="24"/>
      <c r="L18" s="24" t="s">
        <v>16</v>
      </c>
      <c r="M18" s="24"/>
      <c r="N18" s="24"/>
      <c r="O18" s="24"/>
      <c r="P18" s="24"/>
    </row>
    <row r="19" spans="1:16" ht="15" customHeight="1" x14ac:dyDescent="0.25">
      <c r="A19" s="25"/>
      <c r="B19" s="21" t="s">
        <v>40</v>
      </c>
      <c r="C19" s="20" t="s">
        <v>4</v>
      </c>
      <c r="D19" s="20" t="s">
        <v>41</v>
      </c>
      <c r="E19" s="20" t="s">
        <v>42</v>
      </c>
      <c r="F19" s="20" t="s">
        <v>43</v>
      </c>
      <c r="G19" s="21" t="s">
        <v>40</v>
      </c>
      <c r="H19" s="20" t="s">
        <v>4</v>
      </c>
      <c r="I19" s="20" t="s">
        <v>41</v>
      </c>
      <c r="J19" s="20" t="s">
        <v>42</v>
      </c>
      <c r="K19" s="20" t="s">
        <v>43</v>
      </c>
      <c r="L19" s="21" t="s">
        <v>40</v>
      </c>
      <c r="M19" s="20" t="s">
        <v>4</v>
      </c>
      <c r="N19" s="20" t="s">
        <v>41</v>
      </c>
      <c r="O19" s="20" t="s">
        <v>42</v>
      </c>
      <c r="P19" s="20" t="s">
        <v>43</v>
      </c>
    </row>
    <row r="20" spans="1:16" x14ac:dyDescent="0.25">
      <c r="A20" s="25"/>
      <c r="B20" s="22"/>
      <c r="C20" s="20"/>
      <c r="D20" s="20"/>
      <c r="E20" s="20"/>
      <c r="F20" s="20"/>
      <c r="G20" s="22"/>
      <c r="H20" s="20"/>
      <c r="I20" s="20"/>
      <c r="J20" s="20"/>
      <c r="K20" s="20"/>
      <c r="L20" s="22"/>
      <c r="M20" s="20"/>
      <c r="N20" s="20"/>
      <c r="O20" s="20"/>
      <c r="P20" s="20"/>
    </row>
    <row r="21" spans="1:16" x14ac:dyDescent="0.25">
      <c r="A21" s="3" t="s">
        <v>7</v>
      </c>
      <c r="B21" s="4"/>
      <c r="C21" s="4"/>
      <c r="D21" s="4"/>
      <c r="E21" s="4"/>
      <c r="F21" s="4"/>
      <c r="G21" s="4">
        <v>83975</v>
      </c>
      <c r="H21" s="4">
        <v>0</v>
      </c>
      <c r="I21" s="4">
        <v>12000</v>
      </c>
      <c r="J21" s="4">
        <f>K21-I21</f>
        <v>49000</v>
      </c>
      <c r="K21" s="4">
        <v>61000</v>
      </c>
      <c r="L21" s="4"/>
      <c r="M21" s="4"/>
      <c r="N21" s="4"/>
      <c r="O21" s="4"/>
      <c r="P21" s="4"/>
    </row>
    <row r="22" spans="1:16" x14ac:dyDescent="0.25">
      <c r="A22" s="3" t="s">
        <v>8</v>
      </c>
      <c r="B22" s="4">
        <v>405000</v>
      </c>
      <c r="C22" s="4">
        <v>50000</v>
      </c>
      <c r="D22" s="4">
        <v>80000</v>
      </c>
      <c r="E22" s="4">
        <f>F22-D22</f>
        <v>20000</v>
      </c>
      <c r="F22" s="4">
        <v>100000</v>
      </c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25">
      <c r="A23" s="3" t="s">
        <v>9</v>
      </c>
      <c r="B23" s="4"/>
      <c r="C23" s="4"/>
      <c r="D23" s="4"/>
      <c r="E23" s="4"/>
      <c r="F23" s="4"/>
      <c r="G23" s="4">
        <v>187772</v>
      </c>
      <c r="H23" s="4">
        <v>0</v>
      </c>
      <c r="I23" s="4">
        <v>0</v>
      </c>
      <c r="J23" s="4">
        <v>0</v>
      </c>
      <c r="K23" s="5">
        <v>0</v>
      </c>
      <c r="L23" s="4"/>
      <c r="M23" s="4"/>
      <c r="N23" s="4"/>
      <c r="O23" s="4"/>
      <c r="P23" s="4"/>
    </row>
    <row r="24" spans="1:16" x14ac:dyDescent="0.25">
      <c r="A24" s="3" t="s">
        <v>10</v>
      </c>
      <c r="B24" s="4">
        <v>90000</v>
      </c>
      <c r="C24" s="4">
        <v>0</v>
      </c>
      <c r="D24" s="4">
        <v>450000</v>
      </c>
      <c r="E24" s="4">
        <f t="shared" ref="E24" si="1">F24-D24</f>
        <v>0</v>
      </c>
      <c r="F24" s="4">
        <v>450000</v>
      </c>
      <c r="G24" s="4">
        <v>81500</v>
      </c>
      <c r="H24" s="4">
        <v>0</v>
      </c>
      <c r="I24" s="4">
        <v>14000</v>
      </c>
      <c r="J24" s="4">
        <f>K24-I24</f>
        <v>0</v>
      </c>
      <c r="K24" s="4">
        <v>14000</v>
      </c>
      <c r="L24" s="4"/>
      <c r="M24" s="4"/>
      <c r="N24" s="4"/>
      <c r="O24" s="4"/>
      <c r="P24" s="4"/>
    </row>
    <row r="25" spans="1:16" x14ac:dyDescent="0.25">
      <c r="A25" s="3" t="s">
        <v>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25">
      <c r="A26" s="6" t="s">
        <v>11</v>
      </c>
      <c r="B26" s="7">
        <f t="shared" ref="B26:H26" si="2">SUM(B21:B25)</f>
        <v>495000</v>
      </c>
      <c r="C26" s="7">
        <f t="shared" si="2"/>
        <v>50000</v>
      </c>
      <c r="D26" s="7">
        <f t="shared" si="2"/>
        <v>530000</v>
      </c>
      <c r="E26" s="7">
        <f t="shared" si="2"/>
        <v>20000</v>
      </c>
      <c r="F26" s="7">
        <f t="shared" si="2"/>
        <v>550000</v>
      </c>
      <c r="G26" s="7">
        <f t="shared" si="2"/>
        <v>353247</v>
      </c>
      <c r="H26" s="7">
        <f t="shared" si="2"/>
        <v>0</v>
      </c>
      <c r="I26" s="7">
        <f t="shared" ref="I26:P26" si="3">SUM(I21:I25)</f>
        <v>26000</v>
      </c>
      <c r="J26" s="7">
        <f t="shared" si="3"/>
        <v>49000</v>
      </c>
      <c r="K26" s="7">
        <f t="shared" si="3"/>
        <v>75000</v>
      </c>
      <c r="L26" s="7">
        <f t="shared" si="3"/>
        <v>0</v>
      </c>
      <c r="M26" s="7">
        <f t="shared" si="3"/>
        <v>0</v>
      </c>
      <c r="N26" s="7">
        <f t="shared" si="3"/>
        <v>0</v>
      </c>
      <c r="O26" s="7">
        <f t="shared" si="3"/>
        <v>0</v>
      </c>
      <c r="P26" s="7">
        <f t="shared" si="3"/>
        <v>0</v>
      </c>
    </row>
    <row r="27" spans="1:16" x14ac:dyDescent="0.25">
      <c r="A27" s="6" t="s">
        <v>12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</row>
    <row r="28" spans="1:16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3"/>
      <c r="M28" s="13"/>
      <c r="N28" s="13"/>
      <c r="O28" s="13"/>
      <c r="P28" s="13"/>
    </row>
    <row r="29" spans="1:16" x14ac:dyDescent="0.25">
      <c r="A29" s="23" t="s">
        <v>0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x14ac:dyDescent="0.25">
      <c r="A30" s="24" t="s">
        <v>1</v>
      </c>
      <c r="B30" s="24" t="s">
        <v>17</v>
      </c>
      <c r="C30" s="24"/>
      <c r="D30" s="24"/>
      <c r="E30" s="24"/>
      <c r="F30" s="24"/>
      <c r="G30" s="24" t="s">
        <v>18</v>
      </c>
      <c r="H30" s="24"/>
      <c r="I30" s="24"/>
      <c r="J30" s="24"/>
      <c r="K30" s="24"/>
      <c r="L30" s="24" t="s">
        <v>19</v>
      </c>
      <c r="M30" s="24"/>
      <c r="N30" s="24"/>
      <c r="O30" s="24"/>
      <c r="P30" s="24"/>
    </row>
    <row r="31" spans="1:16" ht="15" customHeight="1" x14ac:dyDescent="0.25">
      <c r="A31" s="25"/>
      <c r="B31" s="21" t="s">
        <v>40</v>
      </c>
      <c r="C31" s="20" t="s">
        <v>4</v>
      </c>
      <c r="D31" s="20" t="s">
        <v>41</v>
      </c>
      <c r="E31" s="20" t="s">
        <v>42</v>
      </c>
      <c r="F31" s="20" t="s">
        <v>43</v>
      </c>
      <c r="G31" s="21" t="s">
        <v>40</v>
      </c>
      <c r="H31" s="20" t="s">
        <v>4</v>
      </c>
      <c r="I31" s="20" t="s">
        <v>41</v>
      </c>
      <c r="J31" s="20" t="s">
        <v>42</v>
      </c>
      <c r="K31" s="20" t="s">
        <v>43</v>
      </c>
      <c r="L31" s="21" t="s">
        <v>40</v>
      </c>
      <c r="M31" s="20" t="s">
        <v>4</v>
      </c>
      <c r="N31" s="20" t="s">
        <v>41</v>
      </c>
      <c r="O31" s="20" t="s">
        <v>42</v>
      </c>
      <c r="P31" s="20" t="s">
        <v>43</v>
      </c>
    </row>
    <row r="32" spans="1:16" x14ac:dyDescent="0.25">
      <c r="A32" s="25"/>
      <c r="B32" s="22"/>
      <c r="C32" s="20"/>
      <c r="D32" s="20"/>
      <c r="E32" s="20"/>
      <c r="F32" s="20"/>
      <c r="G32" s="22"/>
      <c r="H32" s="20"/>
      <c r="I32" s="20"/>
      <c r="J32" s="20"/>
      <c r="K32" s="20"/>
      <c r="L32" s="22"/>
      <c r="M32" s="20"/>
      <c r="N32" s="20"/>
      <c r="O32" s="20"/>
      <c r="P32" s="20"/>
    </row>
    <row r="33" spans="1:16" x14ac:dyDescent="0.25">
      <c r="A33" s="3" t="s">
        <v>7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25">
      <c r="A34" s="3" t="s">
        <v>8</v>
      </c>
      <c r="B34" s="14"/>
      <c r="C34" s="14"/>
      <c r="D34" s="14"/>
      <c r="E34" s="14"/>
      <c r="F34" s="14"/>
      <c r="G34" s="4"/>
      <c r="H34" s="4"/>
      <c r="I34" s="4"/>
      <c r="J34" s="4"/>
      <c r="K34" s="4"/>
      <c r="L34" s="14"/>
      <c r="M34" s="14"/>
      <c r="N34" s="14"/>
      <c r="O34" s="14"/>
      <c r="P34" s="14"/>
    </row>
    <row r="35" spans="1:16" x14ac:dyDescent="0.25">
      <c r="A35" s="3" t="s">
        <v>9</v>
      </c>
      <c r="B35" s="14"/>
      <c r="C35" s="14"/>
      <c r="D35" s="14"/>
      <c r="E35" s="14"/>
      <c r="F35" s="14"/>
      <c r="G35" s="14"/>
      <c r="H35" s="14"/>
      <c r="I35" s="14"/>
      <c r="J35" s="14"/>
      <c r="K35" s="4"/>
      <c r="L35" s="14"/>
      <c r="M35" s="14"/>
      <c r="N35" s="14"/>
      <c r="O35" s="14"/>
      <c r="P35" s="14"/>
    </row>
    <row r="36" spans="1:16" x14ac:dyDescent="0.25">
      <c r="A36" s="3" t="s">
        <v>10</v>
      </c>
      <c r="B36" s="14"/>
      <c r="C36" s="14"/>
      <c r="D36" s="14"/>
      <c r="E36" s="14"/>
      <c r="F36" s="14"/>
      <c r="G36" s="14"/>
      <c r="H36" s="14"/>
      <c r="I36" s="14"/>
      <c r="J36" s="14"/>
      <c r="K36" s="4"/>
      <c r="L36" s="14"/>
      <c r="M36" s="14"/>
      <c r="N36" s="14"/>
      <c r="O36" s="14"/>
      <c r="P36" s="14"/>
    </row>
    <row r="37" spans="1:16" x14ac:dyDescent="0.25">
      <c r="A37" s="3" t="s">
        <v>6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>
        <v>2772569</v>
      </c>
      <c r="M37" s="4">
        <v>3466000</v>
      </c>
      <c r="N37" s="4">
        <v>3466000</v>
      </c>
      <c r="O37" s="4">
        <v>0</v>
      </c>
      <c r="P37" s="4">
        <v>3466000</v>
      </c>
    </row>
    <row r="38" spans="1:16" x14ac:dyDescent="0.25">
      <c r="A38" s="6" t="s">
        <v>11</v>
      </c>
      <c r="B38" s="7">
        <f>SUM(B33:B37)</f>
        <v>0</v>
      </c>
      <c r="C38" s="7">
        <f>SUM(C33:C37)</f>
        <v>0</v>
      </c>
      <c r="D38" s="7">
        <f>SUM(D33:D37)</f>
        <v>0</v>
      </c>
      <c r="E38" s="7">
        <f t="shared" ref="E38:P38" si="4">SUM(E33:E37)</f>
        <v>0</v>
      </c>
      <c r="F38" s="7">
        <f t="shared" si="4"/>
        <v>0</v>
      </c>
      <c r="G38" s="7">
        <f t="shared" si="4"/>
        <v>0</v>
      </c>
      <c r="H38" s="7">
        <f t="shared" si="4"/>
        <v>0</v>
      </c>
      <c r="I38" s="7">
        <f t="shared" si="4"/>
        <v>0</v>
      </c>
      <c r="J38" s="7">
        <f t="shared" si="4"/>
        <v>0</v>
      </c>
      <c r="K38" s="7">
        <f t="shared" si="4"/>
        <v>0</v>
      </c>
      <c r="L38" s="7">
        <f t="shared" si="4"/>
        <v>2772569</v>
      </c>
      <c r="M38" s="7">
        <f t="shared" si="4"/>
        <v>3466000</v>
      </c>
      <c r="N38" s="7">
        <f t="shared" si="4"/>
        <v>3466000</v>
      </c>
      <c r="O38" s="7">
        <f t="shared" si="4"/>
        <v>0</v>
      </c>
      <c r="P38" s="7">
        <f t="shared" si="4"/>
        <v>3466000</v>
      </c>
    </row>
    <row r="39" spans="1:16" x14ac:dyDescent="0.25">
      <c r="A39" s="6" t="s">
        <v>12</v>
      </c>
      <c r="B39" s="12">
        <v>0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</row>
    <row r="40" spans="1:16" x14ac:dyDescent="0.25">
      <c r="A40" s="10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x14ac:dyDescent="0.25">
      <c r="A41" s="10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5">
      <c r="A42" s="10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x14ac:dyDescent="0.25">
      <c r="A43" s="10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x14ac:dyDescent="0.25">
      <c r="A44" s="10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x14ac:dyDescent="0.25">
      <c r="A45" s="10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x14ac:dyDescent="0.25">
      <c r="A46" s="10"/>
      <c r="B46" s="15"/>
      <c r="C46" s="15"/>
      <c r="D46" s="15"/>
      <c r="E46" s="15"/>
      <c r="F46" s="11"/>
      <c r="G46" s="11"/>
      <c r="H46" s="15"/>
      <c r="I46" s="15"/>
      <c r="J46" s="15"/>
      <c r="K46" s="11"/>
      <c r="L46" s="15"/>
      <c r="M46" s="15"/>
      <c r="N46" s="15"/>
      <c r="O46" s="11"/>
      <c r="P46" s="11"/>
    </row>
    <row r="47" spans="1:16" x14ac:dyDescent="0.25">
      <c r="A47" s="23" t="s">
        <v>13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</row>
    <row r="48" spans="1:16" x14ac:dyDescent="0.25">
      <c r="A48" s="24" t="s">
        <v>1</v>
      </c>
      <c r="B48" s="24" t="s">
        <v>20</v>
      </c>
      <c r="C48" s="24"/>
      <c r="D48" s="24"/>
      <c r="E48" s="24"/>
      <c r="F48" s="24"/>
      <c r="G48" s="24" t="s">
        <v>21</v>
      </c>
      <c r="H48" s="24"/>
      <c r="I48" s="24"/>
      <c r="J48" s="24"/>
      <c r="K48" s="24"/>
      <c r="L48" s="24" t="s">
        <v>22</v>
      </c>
      <c r="M48" s="24"/>
      <c r="N48" s="24"/>
      <c r="O48" s="24"/>
      <c r="P48" s="24"/>
    </row>
    <row r="49" spans="1:16" ht="15" customHeight="1" x14ac:dyDescent="0.25">
      <c r="A49" s="25"/>
      <c r="B49" s="21" t="s">
        <v>40</v>
      </c>
      <c r="C49" s="20" t="s">
        <v>4</v>
      </c>
      <c r="D49" s="20" t="s">
        <v>41</v>
      </c>
      <c r="E49" s="20" t="s">
        <v>42</v>
      </c>
      <c r="F49" s="20" t="s">
        <v>43</v>
      </c>
      <c r="G49" s="21" t="s">
        <v>40</v>
      </c>
      <c r="H49" s="20" t="s">
        <v>4</v>
      </c>
      <c r="I49" s="20" t="s">
        <v>41</v>
      </c>
      <c r="J49" s="20" t="s">
        <v>42</v>
      </c>
      <c r="K49" s="20" t="s">
        <v>43</v>
      </c>
      <c r="L49" s="21" t="s">
        <v>40</v>
      </c>
      <c r="M49" s="20" t="s">
        <v>4</v>
      </c>
      <c r="N49" s="20" t="s">
        <v>41</v>
      </c>
      <c r="O49" s="20" t="s">
        <v>42</v>
      </c>
      <c r="P49" s="20" t="s">
        <v>43</v>
      </c>
    </row>
    <row r="50" spans="1:16" x14ac:dyDescent="0.25">
      <c r="A50" s="25"/>
      <c r="B50" s="22"/>
      <c r="C50" s="20"/>
      <c r="D50" s="20"/>
      <c r="E50" s="20"/>
      <c r="F50" s="20"/>
      <c r="G50" s="22"/>
      <c r="H50" s="20"/>
      <c r="I50" s="20"/>
      <c r="J50" s="20"/>
      <c r="K50" s="20"/>
      <c r="L50" s="22"/>
      <c r="M50" s="20"/>
      <c r="N50" s="20"/>
      <c r="O50" s="20"/>
      <c r="P50" s="20"/>
    </row>
    <row r="51" spans="1:16" x14ac:dyDescent="0.25">
      <c r="A51" s="3" t="s">
        <v>7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>
        <f>B9+G9+B21+G21+L21+B33+G33+L33+B51+G51</f>
        <v>83975</v>
      </c>
      <c r="M51" s="4">
        <f>C9+H9+C21+H21+M21+C33+H33+M33+C51+H51</f>
        <v>0</v>
      </c>
      <c r="N51" s="4">
        <f>D9+I9+D21+I21+N21+D33+I33+N33+D51+I51</f>
        <v>12000</v>
      </c>
      <c r="O51" s="4">
        <f>E9+J9+E21+J21+O21+E33+J33+O33+E51+J51</f>
        <v>49000</v>
      </c>
      <c r="P51" s="4">
        <f>F9+K9+F21+K21+P21+F33+K33+P33+F51+K51</f>
        <v>61000</v>
      </c>
    </row>
    <row r="52" spans="1:16" x14ac:dyDescent="0.25">
      <c r="A52" s="3" t="s">
        <v>8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>
        <f t="shared" ref="L52:N55" si="5">B10+G10+B22+G22+L22+B34+G34+L34+B52+G52</f>
        <v>405000</v>
      </c>
      <c r="M52" s="4">
        <f t="shared" si="5"/>
        <v>50000</v>
      </c>
      <c r="N52" s="4">
        <f t="shared" si="5"/>
        <v>80000</v>
      </c>
      <c r="O52" s="4">
        <f t="shared" ref="O52:P52" si="6">E10+J10+E22+J22+O22+E34+J34+O34+E52+J52</f>
        <v>20000</v>
      </c>
      <c r="P52" s="4">
        <f t="shared" si="6"/>
        <v>100000</v>
      </c>
    </row>
    <row r="53" spans="1:16" x14ac:dyDescent="0.25">
      <c r="A53" s="3" t="s">
        <v>9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>
        <f t="shared" si="5"/>
        <v>187772</v>
      </c>
      <c r="M53" s="4">
        <f t="shared" si="5"/>
        <v>0</v>
      </c>
      <c r="N53" s="4">
        <f t="shared" si="5"/>
        <v>0</v>
      </c>
      <c r="O53" s="4">
        <f t="shared" ref="O53:P53" si="7">E11+J11+E23+J23+O23+E35+J35+O35+E53+J53</f>
        <v>0</v>
      </c>
      <c r="P53" s="4">
        <f t="shared" si="7"/>
        <v>0</v>
      </c>
    </row>
    <row r="54" spans="1:16" x14ac:dyDescent="0.25">
      <c r="A54" s="3" t="s">
        <v>10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>
        <f t="shared" si="5"/>
        <v>171500</v>
      </c>
      <c r="M54" s="4">
        <f t="shared" si="5"/>
        <v>0</v>
      </c>
      <c r="N54" s="4">
        <f t="shared" si="5"/>
        <v>464000</v>
      </c>
      <c r="O54" s="4">
        <f t="shared" ref="O54:P54" si="8">E12+J12+E24+J24+O24+E36+J36+O36+E54+J54</f>
        <v>0</v>
      </c>
      <c r="P54" s="4">
        <f t="shared" si="8"/>
        <v>464000</v>
      </c>
    </row>
    <row r="55" spans="1:16" x14ac:dyDescent="0.25">
      <c r="A55" s="3" t="s">
        <v>6</v>
      </c>
      <c r="B55" s="4">
        <v>127983830</v>
      </c>
      <c r="C55" s="4">
        <v>149200000</v>
      </c>
      <c r="D55" s="4">
        <v>156807000</v>
      </c>
      <c r="E55" s="4">
        <f>F55-D55</f>
        <v>1000</v>
      </c>
      <c r="F55" s="4">
        <v>156808000</v>
      </c>
      <c r="G55" s="4"/>
      <c r="H55" s="4"/>
      <c r="I55" s="4"/>
      <c r="J55" s="4"/>
      <c r="K55" s="4"/>
      <c r="L55" s="4">
        <f t="shared" si="5"/>
        <v>130756399</v>
      </c>
      <c r="M55" s="4">
        <f t="shared" si="5"/>
        <v>152666000</v>
      </c>
      <c r="N55" s="4">
        <f t="shared" si="5"/>
        <v>160273000</v>
      </c>
      <c r="O55" s="4">
        <f t="shared" ref="O55:P55" si="9">E13+J13+E25+J25+O25+E37+J37+O37+E55+J55</f>
        <v>1000</v>
      </c>
      <c r="P55" s="4">
        <f t="shared" si="9"/>
        <v>160274000</v>
      </c>
    </row>
    <row r="56" spans="1:16" x14ac:dyDescent="0.25">
      <c r="A56" s="6" t="s">
        <v>11</v>
      </c>
      <c r="B56" s="7">
        <f>SUM(B51:B55)</f>
        <v>127983830</v>
      </c>
      <c r="C56" s="7">
        <f>SUM(C51:C55)</f>
        <v>149200000</v>
      </c>
      <c r="D56" s="7">
        <f>SUM(D51:D55)</f>
        <v>156807000</v>
      </c>
      <c r="E56" s="7">
        <f t="shared" ref="E56:F56" si="10">SUM(E51:E55)</f>
        <v>1000</v>
      </c>
      <c r="F56" s="7">
        <f t="shared" si="10"/>
        <v>156808000</v>
      </c>
      <c r="G56" s="7">
        <f>SUM(G51:G55)</f>
        <v>0</v>
      </c>
      <c r="H56" s="7">
        <f>SUM(H51:H55)</f>
        <v>0</v>
      </c>
      <c r="I56" s="7"/>
      <c r="J56" s="7">
        <f>SUM(J51:J55)</f>
        <v>0</v>
      </c>
      <c r="K56" s="7">
        <f>SUM(K51:K55)</f>
        <v>0</v>
      </c>
      <c r="L56" s="7">
        <f>SUM(L51:L55)</f>
        <v>131604646</v>
      </c>
      <c r="M56" s="7">
        <f>SUM(M51:M55)</f>
        <v>152716000</v>
      </c>
      <c r="N56" s="7">
        <f>SUM(N51:N55)</f>
        <v>160829000</v>
      </c>
      <c r="O56" s="7">
        <f t="shared" ref="O56:P56" si="11">SUM(O51:O55)</f>
        <v>70000</v>
      </c>
      <c r="P56" s="7">
        <f t="shared" si="11"/>
        <v>160899000</v>
      </c>
    </row>
    <row r="57" spans="1:16" x14ac:dyDescent="0.25">
      <c r="A57" s="6" t="s">
        <v>12</v>
      </c>
      <c r="B57" s="12">
        <v>0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</row>
  </sheetData>
  <mergeCells count="76">
    <mergeCell ref="G7:G8"/>
    <mergeCell ref="H7:H8"/>
    <mergeCell ref="J7:J8"/>
    <mergeCell ref="K7:K8"/>
    <mergeCell ref="A5:K5"/>
    <mergeCell ref="A6:A8"/>
    <mergeCell ref="B6:F6"/>
    <mergeCell ref="G6:K6"/>
    <mergeCell ref="B7:B8"/>
    <mergeCell ref="C7:C8"/>
    <mergeCell ref="D7:D8"/>
    <mergeCell ref="E7:E8"/>
    <mergeCell ref="A17:P17"/>
    <mergeCell ref="A18:A20"/>
    <mergeCell ref="B18:F18"/>
    <mergeCell ref="G18:K18"/>
    <mergeCell ref="L18:P18"/>
    <mergeCell ref="B19:B20"/>
    <mergeCell ref="C19:C20"/>
    <mergeCell ref="D19:D20"/>
    <mergeCell ref="M19:M20"/>
    <mergeCell ref="O19:O20"/>
    <mergeCell ref="F19:F20"/>
    <mergeCell ref="G19:G20"/>
    <mergeCell ref="H19:H20"/>
    <mergeCell ref="J19:J20"/>
    <mergeCell ref="K19:K20"/>
    <mergeCell ref="L19:L20"/>
    <mergeCell ref="A29:P29"/>
    <mergeCell ref="A30:A32"/>
    <mergeCell ref="B30:F30"/>
    <mergeCell ref="G30:K30"/>
    <mergeCell ref="L30:P30"/>
    <mergeCell ref="B31:B32"/>
    <mergeCell ref="C31:C32"/>
    <mergeCell ref="D31:D32"/>
    <mergeCell ref="O49:O50"/>
    <mergeCell ref="P49:P50"/>
    <mergeCell ref="F49:F50"/>
    <mergeCell ref="G49:G50"/>
    <mergeCell ref="H49:H50"/>
    <mergeCell ref="J49:J50"/>
    <mergeCell ref="K49:K50"/>
    <mergeCell ref="L49:L50"/>
    <mergeCell ref="E49:E50"/>
    <mergeCell ref="I49:I50"/>
    <mergeCell ref="N49:N50"/>
    <mergeCell ref="F7:F8"/>
    <mergeCell ref="I7:I8"/>
    <mergeCell ref="E19:E20"/>
    <mergeCell ref="I19:I20"/>
    <mergeCell ref="M49:M50"/>
    <mergeCell ref="A47:P47"/>
    <mergeCell ref="A48:A50"/>
    <mergeCell ref="B48:F48"/>
    <mergeCell ref="G48:K48"/>
    <mergeCell ref="L48:P48"/>
    <mergeCell ref="B49:B50"/>
    <mergeCell ref="C49:C50"/>
    <mergeCell ref="D49:D50"/>
    <mergeCell ref="A3:P3"/>
    <mergeCell ref="A1:P1"/>
    <mergeCell ref="P19:P20"/>
    <mergeCell ref="N19:N20"/>
    <mergeCell ref="E31:E32"/>
    <mergeCell ref="I31:I32"/>
    <mergeCell ref="N31:N32"/>
    <mergeCell ref="M31:M32"/>
    <mergeCell ref="O31:O32"/>
    <mergeCell ref="P31:P32"/>
    <mergeCell ref="F31:F32"/>
    <mergeCell ref="G31:G32"/>
    <mergeCell ref="H31:H32"/>
    <mergeCell ref="J31:J32"/>
    <mergeCell ref="K31:K32"/>
    <mergeCell ref="L31:L3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BE6F2-63F1-4DBF-BBC2-9704D32B9786}">
  <dimension ref="A1:Q68"/>
  <sheetViews>
    <sheetView tabSelected="1" topLeftCell="A4" workbookViewId="0">
      <selection activeCell="K29" sqref="K29"/>
    </sheetView>
  </sheetViews>
  <sheetFormatPr defaultRowHeight="15" x14ac:dyDescent="0.25"/>
  <cols>
    <col min="1" max="1" width="53.140625" bestFit="1" customWidth="1"/>
    <col min="2" max="2" width="10.7109375" customWidth="1"/>
    <col min="3" max="3" width="9.28515625" bestFit="1" customWidth="1"/>
    <col min="4" max="4" width="9.28515625" customWidth="1"/>
    <col min="5" max="5" width="9.28515625" bestFit="1" customWidth="1"/>
    <col min="6" max="6" width="9.42578125" customWidth="1"/>
    <col min="7" max="8" width="9.5703125" bestFit="1" customWidth="1"/>
    <col min="9" max="9" width="9.5703125" customWidth="1"/>
    <col min="10" max="10" width="9.28515625" bestFit="1" customWidth="1"/>
    <col min="11" max="11" width="8.85546875" customWidth="1"/>
    <col min="12" max="12" width="10.140625" customWidth="1"/>
    <col min="13" max="14" width="10" customWidth="1"/>
    <col min="15" max="15" width="10.5703125" customWidth="1"/>
    <col min="16" max="16" width="9.5703125" customWidth="1"/>
  </cols>
  <sheetData>
    <row r="1" spans="1:17" x14ac:dyDescent="0.25">
      <c r="A1" s="19" t="s">
        <v>44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"/>
    </row>
    <row r="2" spans="1:17" x14ac:dyDescent="0.25">
      <c r="A2" s="2"/>
    </row>
    <row r="3" spans="1:17" x14ac:dyDescent="0.25">
      <c r="A3" s="18" t="s">
        <v>45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6"/>
    </row>
    <row r="5" spans="1:17" x14ac:dyDescent="0.25">
      <c r="A5" s="13"/>
      <c r="B5" s="13"/>
      <c r="C5" s="13"/>
      <c r="D5" s="13"/>
      <c r="E5" s="13"/>
      <c r="F5" s="13"/>
      <c r="G5" s="13"/>
      <c r="H5" s="13"/>
      <c r="I5" s="13"/>
      <c r="J5" s="29" t="s">
        <v>0</v>
      </c>
      <c r="K5" s="29"/>
    </row>
    <row r="6" spans="1:17" x14ac:dyDescent="0.25">
      <c r="A6" s="25" t="s">
        <v>1</v>
      </c>
      <c r="B6" s="25" t="s">
        <v>23</v>
      </c>
      <c r="C6" s="25"/>
      <c r="D6" s="25"/>
      <c r="E6" s="25"/>
      <c r="F6" s="25"/>
      <c r="G6" s="30" t="s">
        <v>24</v>
      </c>
      <c r="H6" s="30"/>
      <c r="I6" s="30"/>
      <c r="J6" s="30"/>
      <c r="K6" s="30"/>
    </row>
    <row r="7" spans="1:17" ht="15" customHeight="1" x14ac:dyDescent="0.25">
      <c r="A7" s="25"/>
      <c r="B7" s="21" t="s">
        <v>40</v>
      </c>
      <c r="C7" s="20" t="s">
        <v>4</v>
      </c>
      <c r="D7" s="20" t="s">
        <v>41</v>
      </c>
      <c r="E7" s="20" t="s">
        <v>42</v>
      </c>
      <c r="F7" s="20" t="s">
        <v>43</v>
      </c>
      <c r="G7" s="21" t="s">
        <v>40</v>
      </c>
      <c r="H7" s="20" t="s">
        <v>4</v>
      </c>
      <c r="I7" s="20" t="s">
        <v>41</v>
      </c>
      <c r="J7" s="20" t="s">
        <v>42</v>
      </c>
      <c r="K7" s="20" t="s">
        <v>43</v>
      </c>
    </row>
    <row r="8" spans="1:17" ht="27" customHeight="1" x14ac:dyDescent="0.25">
      <c r="A8" s="25"/>
      <c r="B8" s="22"/>
      <c r="C8" s="20"/>
      <c r="D8" s="20"/>
      <c r="E8" s="20"/>
      <c r="F8" s="20"/>
      <c r="G8" s="22"/>
      <c r="H8" s="20"/>
      <c r="I8" s="20"/>
      <c r="J8" s="20"/>
      <c r="K8" s="20"/>
    </row>
    <row r="9" spans="1:17" x14ac:dyDescent="0.25">
      <c r="A9" s="3" t="s">
        <v>7</v>
      </c>
      <c r="B9" s="4">
        <v>11757450</v>
      </c>
      <c r="C9" s="4">
        <v>12646000</v>
      </c>
      <c r="D9" s="4">
        <v>13408000</v>
      </c>
      <c r="E9" s="4">
        <f>F9-D9</f>
        <v>-78000</v>
      </c>
      <c r="F9" s="4">
        <v>13330000</v>
      </c>
      <c r="G9" s="4">
        <v>1529912</v>
      </c>
      <c r="H9" s="4">
        <v>1704000</v>
      </c>
      <c r="I9" s="4">
        <v>1803000</v>
      </c>
      <c r="J9" s="4">
        <f>K9-I9</f>
        <v>-51000</v>
      </c>
      <c r="K9" s="4">
        <v>1752000</v>
      </c>
    </row>
    <row r="10" spans="1:17" x14ac:dyDescent="0.25">
      <c r="A10" s="3" t="s">
        <v>8</v>
      </c>
      <c r="B10" s="4">
        <v>35036154</v>
      </c>
      <c r="C10" s="4">
        <v>43546000</v>
      </c>
      <c r="D10" s="4">
        <v>45414000</v>
      </c>
      <c r="E10" s="4">
        <f t="shared" ref="E10:E12" si="0">F10-D10</f>
        <v>-1527000</v>
      </c>
      <c r="F10" s="4">
        <v>43887000</v>
      </c>
      <c r="G10" s="4">
        <v>4750716</v>
      </c>
      <c r="H10" s="4">
        <v>6095000</v>
      </c>
      <c r="I10" s="4">
        <v>6337000</v>
      </c>
      <c r="J10" s="4">
        <f t="shared" ref="J10:J12" si="1">K10-I10</f>
        <v>-384000</v>
      </c>
      <c r="K10" s="4">
        <v>5953000</v>
      </c>
    </row>
    <row r="11" spans="1:17" x14ac:dyDescent="0.25">
      <c r="A11" s="3" t="s">
        <v>25</v>
      </c>
      <c r="B11" s="4">
        <v>10065463</v>
      </c>
      <c r="C11" s="4">
        <v>5721000</v>
      </c>
      <c r="D11" s="4">
        <v>6413000</v>
      </c>
      <c r="E11" s="4">
        <f t="shared" si="0"/>
        <v>272000</v>
      </c>
      <c r="F11" s="4">
        <v>6685000</v>
      </c>
      <c r="G11" s="4">
        <v>1367355</v>
      </c>
      <c r="H11" s="4">
        <v>804000</v>
      </c>
      <c r="I11" s="4">
        <v>894000</v>
      </c>
      <c r="J11" s="4">
        <f t="shared" si="1"/>
        <v>-4000</v>
      </c>
      <c r="K11" s="4">
        <v>890000</v>
      </c>
    </row>
    <row r="12" spans="1:17" x14ac:dyDescent="0.25">
      <c r="A12" s="3" t="s">
        <v>5</v>
      </c>
      <c r="B12" s="4">
        <v>4738400</v>
      </c>
      <c r="C12" s="4">
        <v>5123000</v>
      </c>
      <c r="D12" s="4">
        <v>5462000</v>
      </c>
      <c r="E12" s="4">
        <f t="shared" si="0"/>
        <v>10000</v>
      </c>
      <c r="F12" s="4">
        <v>5472000</v>
      </c>
      <c r="G12" s="4">
        <v>656365</v>
      </c>
      <c r="H12" s="4">
        <v>726000</v>
      </c>
      <c r="I12" s="4">
        <v>770000</v>
      </c>
      <c r="J12" s="4">
        <f t="shared" si="1"/>
        <v>2000</v>
      </c>
      <c r="K12" s="4">
        <v>772000</v>
      </c>
    </row>
    <row r="13" spans="1:17" x14ac:dyDescent="0.25">
      <c r="A13" s="6" t="s">
        <v>26</v>
      </c>
      <c r="B13" s="7">
        <f>SUM(B10:B12)</f>
        <v>49840017</v>
      </c>
      <c r="C13" s="7">
        <f t="shared" ref="C13:F13" si="2">SUM(C10:C12)</f>
        <v>54390000</v>
      </c>
      <c r="D13" s="7">
        <f t="shared" si="2"/>
        <v>57289000</v>
      </c>
      <c r="E13" s="7">
        <f t="shared" si="2"/>
        <v>-1245000</v>
      </c>
      <c r="F13" s="7">
        <f t="shared" si="2"/>
        <v>56044000</v>
      </c>
      <c r="G13" s="7">
        <f t="shared" ref="G13:K13" si="3">SUM(G10:G12)</f>
        <v>6774436</v>
      </c>
      <c r="H13" s="7">
        <f t="shared" si="3"/>
        <v>7625000</v>
      </c>
      <c r="I13" s="7">
        <f t="shared" si="3"/>
        <v>8001000</v>
      </c>
      <c r="J13" s="7">
        <f t="shared" si="3"/>
        <v>-386000</v>
      </c>
      <c r="K13" s="7">
        <f t="shared" si="3"/>
        <v>7615000</v>
      </c>
    </row>
    <row r="14" spans="1:17" x14ac:dyDescent="0.25">
      <c r="A14" s="3" t="s">
        <v>9</v>
      </c>
      <c r="B14" s="4">
        <v>23866482</v>
      </c>
      <c r="C14" s="4">
        <v>29559000</v>
      </c>
      <c r="D14" s="4">
        <v>31438000</v>
      </c>
      <c r="E14" s="4">
        <f>F14-D14</f>
        <v>-89000</v>
      </c>
      <c r="F14" s="4">
        <v>31349000</v>
      </c>
      <c r="G14" s="4">
        <v>3269097</v>
      </c>
      <c r="H14" s="4">
        <v>4158000</v>
      </c>
      <c r="I14" s="4">
        <v>4409000</v>
      </c>
      <c r="J14" s="4">
        <f>K14-I14</f>
        <v>-89000</v>
      </c>
      <c r="K14" s="4">
        <v>4320000</v>
      </c>
    </row>
    <row r="15" spans="1:17" x14ac:dyDescent="0.25">
      <c r="A15" s="3" t="s">
        <v>27</v>
      </c>
      <c r="B15" s="4">
        <v>4431431</v>
      </c>
      <c r="C15" s="4">
        <v>5259000</v>
      </c>
      <c r="D15" s="4">
        <v>5665000</v>
      </c>
      <c r="E15" s="4">
        <f>F15-D15</f>
        <v>-72000</v>
      </c>
      <c r="F15" s="4">
        <v>5593000</v>
      </c>
      <c r="G15" s="4">
        <v>637312</v>
      </c>
      <c r="H15" s="4">
        <v>744000</v>
      </c>
      <c r="I15" s="4">
        <v>790000</v>
      </c>
      <c r="J15" s="4">
        <f>K15-I15</f>
        <v>-7000</v>
      </c>
      <c r="K15" s="4">
        <v>783000</v>
      </c>
    </row>
    <row r="16" spans="1:17" x14ac:dyDescent="0.25">
      <c r="A16" s="6" t="s">
        <v>28</v>
      </c>
      <c r="B16" s="7">
        <f t="shared" ref="B16:K16" si="4">SUM(B14:B15)</f>
        <v>28297913</v>
      </c>
      <c r="C16" s="7">
        <f t="shared" si="4"/>
        <v>34818000</v>
      </c>
      <c r="D16" s="7">
        <f t="shared" si="4"/>
        <v>37103000</v>
      </c>
      <c r="E16" s="7">
        <f t="shared" si="4"/>
        <v>-161000</v>
      </c>
      <c r="F16" s="7">
        <f t="shared" si="4"/>
        <v>36942000</v>
      </c>
      <c r="G16" s="7">
        <f t="shared" si="4"/>
        <v>3906409</v>
      </c>
      <c r="H16" s="7">
        <f t="shared" si="4"/>
        <v>4902000</v>
      </c>
      <c r="I16" s="7">
        <f t="shared" si="4"/>
        <v>5199000</v>
      </c>
      <c r="J16" s="7">
        <f t="shared" si="4"/>
        <v>-96000</v>
      </c>
      <c r="K16" s="7">
        <f t="shared" si="4"/>
        <v>5103000</v>
      </c>
    </row>
    <row r="17" spans="1:16" x14ac:dyDescent="0.25">
      <c r="A17" s="3" t="s">
        <v>10</v>
      </c>
      <c r="B17" s="4">
        <v>20455113</v>
      </c>
      <c r="C17" s="4">
        <v>28934000</v>
      </c>
      <c r="D17" s="4">
        <v>30119000</v>
      </c>
      <c r="E17" s="4">
        <f>F17-D17</f>
        <v>-2679000</v>
      </c>
      <c r="F17" s="4">
        <v>27440000</v>
      </c>
      <c r="G17" s="4">
        <v>2831219</v>
      </c>
      <c r="H17" s="4">
        <v>4042000</v>
      </c>
      <c r="I17" s="4">
        <v>4196000</v>
      </c>
      <c r="J17" s="4">
        <f>K17-I17</f>
        <v>-282000</v>
      </c>
      <c r="K17" s="4">
        <v>3914000</v>
      </c>
    </row>
    <row r="18" spans="1:16" x14ac:dyDescent="0.25">
      <c r="A18" s="6" t="s">
        <v>11</v>
      </c>
      <c r="B18" s="7">
        <f t="shared" ref="B18:G18" si="5">B9+B13+B16+B17</f>
        <v>110350493</v>
      </c>
      <c r="C18" s="7">
        <f t="shared" si="5"/>
        <v>130788000</v>
      </c>
      <c r="D18" s="7">
        <f t="shared" si="5"/>
        <v>137919000</v>
      </c>
      <c r="E18" s="7">
        <f t="shared" si="5"/>
        <v>-4163000</v>
      </c>
      <c r="F18" s="7">
        <f t="shared" si="5"/>
        <v>133756000</v>
      </c>
      <c r="G18" s="7">
        <f t="shared" si="5"/>
        <v>15041976</v>
      </c>
      <c r="H18" s="7">
        <f t="shared" ref="H18" si="6">H9+H13+H16+H17</f>
        <v>18273000</v>
      </c>
      <c r="I18" s="7">
        <f t="shared" ref="I18" si="7">I9+I13+I16+I17</f>
        <v>19199000</v>
      </c>
      <c r="J18" s="7">
        <f t="shared" ref="J18" si="8">J9+J13+J16+J17</f>
        <v>-815000</v>
      </c>
      <c r="K18" s="7">
        <f t="shared" ref="K18" si="9">K9+K13+K16+K17</f>
        <v>18384000</v>
      </c>
    </row>
    <row r="19" spans="1:16" x14ac:dyDescent="0.25">
      <c r="A19" s="6" t="s">
        <v>12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</row>
    <row r="21" spans="1:16" x14ac:dyDescent="0.25">
      <c r="A21" s="23" t="s">
        <v>13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x14ac:dyDescent="0.25">
      <c r="A22" s="24" t="s">
        <v>1</v>
      </c>
      <c r="B22" s="24" t="s">
        <v>29</v>
      </c>
      <c r="C22" s="24"/>
      <c r="D22" s="24"/>
      <c r="E22" s="24"/>
      <c r="F22" s="24"/>
      <c r="G22" s="24" t="s">
        <v>30</v>
      </c>
      <c r="H22" s="24"/>
      <c r="I22" s="24"/>
      <c r="J22" s="24"/>
      <c r="K22" s="24"/>
      <c r="L22" s="24" t="s">
        <v>31</v>
      </c>
      <c r="M22" s="24"/>
      <c r="N22" s="24"/>
      <c r="O22" s="24"/>
      <c r="P22" s="24"/>
    </row>
    <row r="23" spans="1:16" ht="15" customHeight="1" x14ac:dyDescent="0.25">
      <c r="A23" s="25"/>
      <c r="B23" s="21" t="s">
        <v>40</v>
      </c>
      <c r="C23" s="20" t="s">
        <v>4</v>
      </c>
      <c r="D23" s="20" t="s">
        <v>41</v>
      </c>
      <c r="E23" s="20" t="s">
        <v>42</v>
      </c>
      <c r="F23" s="20" t="s">
        <v>43</v>
      </c>
      <c r="G23" s="21" t="s">
        <v>40</v>
      </c>
      <c r="H23" s="20" t="s">
        <v>4</v>
      </c>
      <c r="I23" s="20" t="s">
        <v>41</v>
      </c>
      <c r="J23" s="20" t="s">
        <v>42</v>
      </c>
      <c r="K23" s="20" t="s">
        <v>43</v>
      </c>
      <c r="L23" s="21" t="s">
        <v>40</v>
      </c>
      <c r="M23" s="20" t="s">
        <v>4</v>
      </c>
      <c r="N23" s="20" t="s">
        <v>41</v>
      </c>
      <c r="O23" s="20" t="s">
        <v>42</v>
      </c>
      <c r="P23" s="20" t="s">
        <v>43</v>
      </c>
    </row>
    <row r="24" spans="1:16" ht="23.25" customHeight="1" x14ac:dyDescent="0.25">
      <c r="A24" s="25"/>
      <c r="B24" s="22"/>
      <c r="C24" s="20"/>
      <c r="D24" s="20"/>
      <c r="E24" s="20"/>
      <c r="F24" s="20"/>
      <c r="G24" s="22"/>
      <c r="H24" s="20"/>
      <c r="I24" s="20"/>
      <c r="J24" s="20"/>
      <c r="K24" s="20"/>
      <c r="L24" s="22"/>
      <c r="M24" s="20"/>
      <c r="N24" s="20"/>
      <c r="O24" s="20"/>
      <c r="P24" s="20"/>
    </row>
    <row r="25" spans="1:16" x14ac:dyDescent="0.25">
      <c r="A25" s="3" t="s">
        <v>7</v>
      </c>
      <c r="B25" s="4">
        <v>579258</v>
      </c>
      <c r="C25" s="4">
        <v>540000</v>
      </c>
      <c r="D25" s="4">
        <v>552000</v>
      </c>
      <c r="E25" s="4">
        <f>F25-D25</f>
        <v>179000</v>
      </c>
      <c r="F25" s="4">
        <v>731000</v>
      </c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25">
      <c r="A26" s="3" t="s">
        <v>8</v>
      </c>
      <c r="B26" s="4">
        <v>1210170</v>
      </c>
      <c r="C26" s="4">
        <v>1650000</v>
      </c>
      <c r="D26" s="4">
        <v>1680000</v>
      </c>
      <c r="E26" s="4">
        <f t="shared" ref="E26:E28" si="10">F26-D26</f>
        <v>1796000</v>
      </c>
      <c r="F26" s="4">
        <v>3476000</v>
      </c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3" t="s">
        <v>25</v>
      </c>
      <c r="B27" s="4">
        <v>10000</v>
      </c>
      <c r="C27" s="4">
        <v>150000</v>
      </c>
      <c r="D27" s="4">
        <v>150000</v>
      </c>
      <c r="E27" s="4">
        <f t="shared" si="10"/>
        <v>-145000</v>
      </c>
      <c r="F27" s="4">
        <v>5000</v>
      </c>
      <c r="G27" s="4"/>
      <c r="H27" s="4"/>
      <c r="I27" s="4"/>
      <c r="J27" s="4"/>
      <c r="K27" s="9"/>
      <c r="L27" s="4"/>
      <c r="M27" s="4"/>
      <c r="N27" s="4"/>
      <c r="O27" s="4"/>
      <c r="P27" s="4"/>
    </row>
    <row r="28" spans="1:16" x14ac:dyDescent="0.25">
      <c r="A28" s="3" t="s">
        <v>5</v>
      </c>
      <c r="B28" s="4">
        <v>5000</v>
      </c>
      <c r="C28" s="4">
        <v>0</v>
      </c>
      <c r="D28" s="4">
        <v>0</v>
      </c>
      <c r="E28" s="4">
        <f t="shared" si="10"/>
        <v>0</v>
      </c>
      <c r="F28" s="4"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25">
      <c r="A29" s="6" t="s">
        <v>26</v>
      </c>
      <c r="B29" s="7">
        <f t="shared" ref="B29:P29" si="11">SUM(B26:B28)</f>
        <v>1225170</v>
      </c>
      <c r="C29" s="7">
        <f t="shared" si="11"/>
        <v>1800000</v>
      </c>
      <c r="D29" s="7">
        <f t="shared" si="11"/>
        <v>1830000</v>
      </c>
      <c r="E29" s="7">
        <f t="shared" si="11"/>
        <v>1651000</v>
      </c>
      <c r="F29" s="7">
        <f t="shared" si="11"/>
        <v>3481000</v>
      </c>
      <c r="G29" s="7">
        <f t="shared" si="11"/>
        <v>0</v>
      </c>
      <c r="H29" s="7">
        <f t="shared" si="11"/>
        <v>0</v>
      </c>
      <c r="I29" s="7">
        <f t="shared" si="11"/>
        <v>0</v>
      </c>
      <c r="J29" s="7">
        <f t="shared" si="11"/>
        <v>0</v>
      </c>
      <c r="K29" s="7">
        <f t="shared" si="11"/>
        <v>0</v>
      </c>
      <c r="L29" s="7">
        <f t="shared" si="11"/>
        <v>0</v>
      </c>
      <c r="M29" s="7">
        <f t="shared" si="11"/>
        <v>0</v>
      </c>
      <c r="N29" s="7">
        <f t="shared" si="11"/>
        <v>0</v>
      </c>
      <c r="O29" s="7">
        <f t="shared" si="11"/>
        <v>0</v>
      </c>
      <c r="P29" s="7">
        <f t="shared" si="11"/>
        <v>0</v>
      </c>
    </row>
    <row r="30" spans="1:16" x14ac:dyDescent="0.25">
      <c r="A30" s="3" t="s">
        <v>9</v>
      </c>
      <c r="B30" s="4">
        <v>413429</v>
      </c>
      <c r="C30" s="4">
        <v>700000</v>
      </c>
      <c r="D30" s="4">
        <v>700000</v>
      </c>
      <c r="E30" s="4">
        <f>F30-D30</f>
        <v>257000</v>
      </c>
      <c r="F30" s="4">
        <v>957000</v>
      </c>
      <c r="G30" s="4"/>
      <c r="H30" s="4"/>
      <c r="I30" s="4"/>
      <c r="J30" s="9"/>
      <c r="K30" s="4"/>
      <c r="L30" s="4"/>
      <c r="M30" s="4"/>
      <c r="N30" s="4"/>
      <c r="O30" s="4"/>
      <c r="P30" s="4"/>
    </row>
    <row r="31" spans="1:16" x14ac:dyDescent="0.25">
      <c r="A31" s="3" t="s">
        <v>27</v>
      </c>
      <c r="B31" s="4">
        <v>16425</v>
      </c>
      <c r="C31" s="4">
        <v>0</v>
      </c>
      <c r="D31" s="4">
        <v>0</v>
      </c>
      <c r="E31" s="4">
        <f>F31-D31</f>
        <v>0</v>
      </c>
      <c r="F31" s="4">
        <v>0</v>
      </c>
      <c r="G31" s="4"/>
      <c r="H31" s="4"/>
      <c r="I31" s="4"/>
      <c r="J31" s="9"/>
      <c r="K31" s="4"/>
      <c r="L31" s="4"/>
      <c r="M31" s="4"/>
      <c r="N31" s="4"/>
      <c r="O31" s="4"/>
      <c r="P31" s="4"/>
    </row>
    <row r="32" spans="1:16" x14ac:dyDescent="0.25">
      <c r="A32" s="6" t="s">
        <v>28</v>
      </c>
      <c r="B32" s="7">
        <f t="shared" ref="B32:P32" si="12">SUM(B30:B31)</f>
        <v>429854</v>
      </c>
      <c r="C32" s="7">
        <f t="shared" si="12"/>
        <v>700000</v>
      </c>
      <c r="D32" s="7">
        <f t="shared" si="12"/>
        <v>700000</v>
      </c>
      <c r="E32" s="7">
        <f t="shared" si="12"/>
        <v>257000</v>
      </c>
      <c r="F32" s="7">
        <f t="shared" si="12"/>
        <v>957000</v>
      </c>
      <c r="G32" s="7">
        <f t="shared" si="12"/>
        <v>0</v>
      </c>
      <c r="H32" s="7">
        <f t="shared" si="12"/>
        <v>0</v>
      </c>
      <c r="I32" s="7">
        <f t="shared" si="12"/>
        <v>0</v>
      </c>
      <c r="J32" s="7">
        <f t="shared" si="12"/>
        <v>0</v>
      </c>
      <c r="K32" s="7">
        <f t="shared" si="12"/>
        <v>0</v>
      </c>
      <c r="L32" s="7">
        <f t="shared" si="12"/>
        <v>0</v>
      </c>
      <c r="M32" s="7">
        <f t="shared" si="12"/>
        <v>0</v>
      </c>
      <c r="N32" s="7">
        <f t="shared" si="12"/>
        <v>0</v>
      </c>
      <c r="O32" s="7">
        <f t="shared" si="12"/>
        <v>0</v>
      </c>
      <c r="P32" s="7">
        <f t="shared" si="12"/>
        <v>0</v>
      </c>
    </row>
    <row r="33" spans="1:16" x14ac:dyDescent="0.25">
      <c r="A33" s="3" t="s">
        <v>10</v>
      </c>
      <c r="B33" s="4">
        <v>509926</v>
      </c>
      <c r="C33" s="4">
        <v>615000</v>
      </c>
      <c r="D33" s="4">
        <v>629000</v>
      </c>
      <c r="E33" s="4">
        <f>F33-D33</f>
        <v>2961000</v>
      </c>
      <c r="F33" s="4">
        <v>3590000</v>
      </c>
      <c r="G33" s="4"/>
      <c r="H33" s="4"/>
      <c r="I33" s="4"/>
      <c r="J33" s="9"/>
      <c r="K33" s="4"/>
      <c r="L33" s="4"/>
      <c r="M33" s="4"/>
      <c r="N33" s="4"/>
      <c r="O33" s="4"/>
      <c r="P33" s="4"/>
    </row>
    <row r="34" spans="1:16" x14ac:dyDescent="0.25">
      <c r="A34" s="6" t="s">
        <v>11</v>
      </c>
      <c r="B34" s="7">
        <f>B25+B29+B32+B33</f>
        <v>2744208</v>
      </c>
      <c r="C34" s="7">
        <f t="shared" ref="C34:P34" si="13">C25+C29+C32+C33</f>
        <v>3655000</v>
      </c>
      <c r="D34" s="7">
        <f t="shared" si="13"/>
        <v>3711000</v>
      </c>
      <c r="E34" s="7">
        <f t="shared" si="13"/>
        <v>5048000</v>
      </c>
      <c r="F34" s="7">
        <f t="shared" si="13"/>
        <v>8759000</v>
      </c>
      <c r="G34" s="7">
        <f t="shared" si="13"/>
        <v>0</v>
      </c>
      <c r="H34" s="7">
        <f t="shared" si="13"/>
        <v>0</v>
      </c>
      <c r="I34" s="7">
        <f t="shared" si="13"/>
        <v>0</v>
      </c>
      <c r="J34" s="7">
        <f t="shared" si="13"/>
        <v>0</v>
      </c>
      <c r="K34" s="7">
        <f t="shared" si="13"/>
        <v>0</v>
      </c>
      <c r="L34" s="7">
        <f t="shared" si="13"/>
        <v>0</v>
      </c>
      <c r="M34" s="7">
        <f t="shared" si="13"/>
        <v>0</v>
      </c>
      <c r="N34" s="7">
        <f t="shared" si="13"/>
        <v>0</v>
      </c>
      <c r="O34" s="7">
        <f t="shared" si="13"/>
        <v>0</v>
      </c>
      <c r="P34" s="7">
        <f t="shared" si="13"/>
        <v>0</v>
      </c>
    </row>
    <row r="35" spans="1:16" x14ac:dyDescent="0.25">
      <c r="A35" s="6" t="s">
        <v>12</v>
      </c>
      <c r="B35" s="12">
        <v>0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</row>
    <row r="36" spans="1:16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3"/>
      <c r="M36" s="13"/>
      <c r="N36" s="13"/>
      <c r="O36" s="13"/>
      <c r="P36" s="13"/>
    </row>
    <row r="37" spans="1:16" x14ac:dyDescent="0.25">
      <c r="A37" s="23" t="s">
        <v>0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</row>
    <row r="38" spans="1:16" x14ac:dyDescent="0.25">
      <c r="A38" s="24" t="s">
        <v>1</v>
      </c>
      <c r="B38" s="24" t="s">
        <v>32</v>
      </c>
      <c r="C38" s="24"/>
      <c r="D38" s="24"/>
      <c r="E38" s="24"/>
      <c r="F38" s="24"/>
      <c r="G38" s="24" t="s">
        <v>33</v>
      </c>
      <c r="H38" s="24"/>
      <c r="I38" s="24"/>
      <c r="J38" s="24"/>
      <c r="K38" s="24"/>
      <c r="L38" s="24" t="s">
        <v>34</v>
      </c>
      <c r="M38" s="24"/>
      <c r="N38" s="24"/>
      <c r="O38" s="24"/>
      <c r="P38" s="24"/>
    </row>
    <row r="39" spans="1:16" ht="15" customHeight="1" x14ac:dyDescent="0.25">
      <c r="A39" s="25"/>
      <c r="B39" s="21" t="s">
        <v>40</v>
      </c>
      <c r="C39" s="20" t="s">
        <v>4</v>
      </c>
      <c r="D39" s="20" t="s">
        <v>41</v>
      </c>
      <c r="E39" s="20" t="s">
        <v>42</v>
      </c>
      <c r="F39" s="20" t="s">
        <v>43</v>
      </c>
      <c r="G39" s="21" t="s">
        <v>40</v>
      </c>
      <c r="H39" s="20" t="s">
        <v>4</v>
      </c>
      <c r="I39" s="20" t="s">
        <v>41</v>
      </c>
      <c r="J39" s="20" t="s">
        <v>42</v>
      </c>
      <c r="K39" s="20" t="s">
        <v>43</v>
      </c>
      <c r="L39" s="21" t="s">
        <v>40</v>
      </c>
      <c r="M39" s="20" t="s">
        <v>4</v>
      </c>
      <c r="N39" s="20" t="s">
        <v>41</v>
      </c>
      <c r="O39" s="20" t="s">
        <v>42</v>
      </c>
      <c r="P39" s="20" t="s">
        <v>43</v>
      </c>
    </row>
    <row r="40" spans="1:16" ht="29.25" customHeight="1" x14ac:dyDescent="0.25">
      <c r="A40" s="25"/>
      <c r="B40" s="22"/>
      <c r="C40" s="20"/>
      <c r="D40" s="20"/>
      <c r="E40" s="20"/>
      <c r="F40" s="20"/>
      <c r="G40" s="22"/>
      <c r="H40" s="20"/>
      <c r="I40" s="20"/>
      <c r="J40" s="20"/>
      <c r="K40" s="20"/>
      <c r="L40" s="22"/>
      <c r="M40" s="20"/>
      <c r="N40" s="20"/>
      <c r="O40" s="20"/>
      <c r="P40" s="20"/>
    </row>
    <row r="41" spans="1:16" x14ac:dyDescent="0.25">
      <c r="A41" s="3" t="s">
        <v>7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25">
      <c r="A42" s="3" t="s">
        <v>8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x14ac:dyDescent="0.25">
      <c r="A43" s="3" t="s">
        <v>25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x14ac:dyDescent="0.25">
      <c r="A44" s="3" t="s">
        <v>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25">
      <c r="A45" s="6" t="s">
        <v>26</v>
      </c>
      <c r="B45" s="7">
        <f>SUM(B42:B44)</f>
        <v>0</v>
      </c>
      <c r="C45" s="7">
        <f t="shared" ref="C45:P45" si="14">SUM(C42:C44)</f>
        <v>0</v>
      </c>
      <c r="D45" s="7">
        <f t="shared" si="14"/>
        <v>0</v>
      </c>
      <c r="E45" s="7">
        <f t="shared" si="14"/>
        <v>0</v>
      </c>
      <c r="F45" s="7">
        <f t="shared" si="14"/>
        <v>0</v>
      </c>
      <c r="G45" s="7">
        <f t="shared" si="14"/>
        <v>0</v>
      </c>
      <c r="H45" s="7">
        <f t="shared" si="14"/>
        <v>0</v>
      </c>
      <c r="I45" s="7">
        <f t="shared" si="14"/>
        <v>0</v>
      </c>
      <c r="J45" s="7">
        <f t="shared" si="14"/>
        <v>0</v>
      </c>
      <c r="K45" s="7">
        <f t="shared" si="14"/>
        <v>0</v>
      </c>
      <c r="L45" s="7">
        <f t="shared" si="14"/>
        <v>0</v>
      </c>
      <c r="M45" s="7">
        <f t="shared" si="14"/>
        <v>0</v>
      </c>
      <c r="N45" s="7">
        <f t="shared" si="14"/>
        <v>0</v>
      </c>
      <c r="O45" s="7">
        <f t="shared" si="14"/>
        <v>0</v>
      </c>
      <c r="P45" s="7">
        <f t="shared" si="14"/>
        <v>0</v>
      </c>
    </row>
    <row r="46" spans="1:16" x14ac:dyDescent="0.25">
      <c r="A46" s="3" t="s">
        <v>9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3" t="s">
        <v>27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x14ac:dyDescent="0.25">
      <c r="A48" s="6" t="s">
        <v>28</v>
      </c>
      <c r="B48" s="7">
        <f>SUM(B46:B47)</f>
        <v>0</v>
      </c>
      <c r="C48" s="7">
        <f t="shared" ref="C48:P48" si="15">SUM(C46:C47)</f>
        <v>0</v>
      </c>
      <c r="D48" s="7">
        <f t="shared" si="15"/>
        <v>0</v>
      </c>
      <c r="E48" s="7">
        <f t="shared" si="15"/>
        <v>0</v>
      </c>
      <c r="F48" s="7">
        <f t="shared" si="15"/>
        <v>0</v>
      </c>
      <c r="G48" s="7">
        <f t="shared" si="15"/>
        <v>0</v>
      </c>
      <c r="H48" s="7">
        <f t="shared" si="15"/>
        <v>0</v>
      </c>
      <c r="I48" s="7">
        <f t="shared" si="15"/>
        <v>0</v>
      </c>
      <c r="J48" s="7">
        <f t="shared" si="15"/>
        <v>0</v>
      </c>
      <c r="K48" s="7">
        <f t="shared" si="15"/>
        <v>0</v>
      </c>
      <c r="L48" s="7">
        <f t="shared" si="15"/>
        <v>0</v>
      </c>
      <c r="M48" s="7">
        <f t="shared" si="15"/>
        <v>0</v>
      </c>
      <c r="N48" s="7">
        <f t="shared" si="15"/>
        <v>0</v>
      </c>
      <c r="O48" s="7">
        <f t="shared" si="15"/>
        <v>0</v>
      </c>
      <c r="P48" s="7">
        <f t="shared" si="15"/>
        <v>0</v>
      </c>
    </row>
    <row r="49" spans="1:16" x14ac:dyDescent="0.25">
      <c r="A49" s="3" t="s">
        <v>10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25">
      <c r="A50" s="6" t="s">
        <v>11</v>
      </c>
      <c r="B50" s="7">
        <f>B41+B45+B48+B49</f>
        <v>0</v>
      </c>
      <c r="C50" s="7">
        <f t="shared" ref="C50:P50" si="16">C41+C45+C48+C49</f>
        <v>0</v>
      </c>
      <c r="D50" s="7">
        <f t="shared" si="16"/>
        <v>0</v>
      </c>
      <c r="E50" s="7">
        <f t="shared" si="16"/>
        <v>0</v>
      </c>
      <c r="F50" s="7">
        <f t="shared" si="16"/>
        <v>0</v>
      </c>
      <c r="G50" s="7">
        <f t="shared" si="16"/>
        <v>0</v>
      </c>
      <c r="H50" s="7">
        <f t="shared" si="16"/>
        <v>0</v>
      </c>
      <c r="I50" s="7">
        <f t="shared" si="16"/>
        <v>0</v>
      </c>
      <c r="J50" s="7">
        <f t="shared" si="16"/>
        <v>0</v>
      </c>
      <c r="K50" s="7">
        <f t="shared" si="16"/>
        <v>0</v>
      </c>
      <c r="L50" s="7">
        <f t="shared" si="16"/>
        <v>0</v>
      </c>
      <c r="M50" s="7">
        <f t="shared" si="16"/>
        <v>0</v>
      </c>
      <c r="N50" s="7">
        <f t="shared" si="16"/>
        <v>0</v>
      </c>
      <c r="O50" s="7">
        <f t="shared" si="16"/>
        <v>0</v>
      </c>
      <c r="P50" s="7">
        <f t="shared" si="16"/>
        <v>0</v>
      </c>
    </row>
    <row r="51" spans="1:16" x14ac:dyDescent="0.25">
      <c r="A51" s="6" t="s">
        <v>12</v>
      </c>
      <c r="B51" s="12">
        <v>0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</row>
    <row r="54" spans="1:16" x14ac:dyDescent="0.25">
      <c r="A54" s="23" t="s">
        <v>13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</row>
    <row r="55" spans="1:16" x14ac:dyDescent="0.25">
      <c r="A55" s="24" t="s">
        <v>1</v>
      </c>
      <c r="B55" s="26" t="s">
        <v>35</v>
      </c>
      <c r="C55" s="27"/>
      <c r="D55" s="27"/>
      <c r="E55" s="27"/>
      <c r="F55" s="28"/>
      <c r="G55" s="26" t="s">
        <v>36</v>
      </c>
      <c r="H55" s="27"/>
      <c r="I55" s="27"/>
      <c r="J55" s="27"/>
      <c r="K55" s="28"/>
      <c r="L55" s="26" t="s">
        <v>37</v>
      </c>
      <c r="M55" s="27"/>
      <c r="N55" s="27"/>
      <c r="O55" s="27"/>
      <c r="P55" s="28"/>
    </row>
    <row r="56" spans="1:16" ht="15" customHeight="1" x14ac:dyDescent="0.25">
      <c r="A56" s="25"/>
      <c r="B56" s="21" t="s">
        <v>40</v>
      </c>
      <c r="C56" s="20" t="s">
        <v>4</v>
      </c>
      <c r="D56" s="20" t="s">
        <v>41</v>
      </c>
      <c r="E56" s="20" t="s">
        <v>42</v>
      </c>
      <c r="F56" s="20" t="s">
        <v>43</v>
      </c>
      <c r="G56" s="21" t="s">
        <v>40</v>
      </c>
      <c r="H56" s="20" t="s">
        <v>4</v>
      </c>
      <c r="I56" s="20" t="s">
        <v>41</v>
      </c>
      <c r="J56" s="20" t="s">
        <v>42</v>
      </c>
      <c r="K56" s="20" t="s">
        <v>43</v>
      </c>
      <c r="L56" s="21" t="s">
        <v>40</v>
      </c>
      <c r="M56" s="20" t="s">
        <v>4</v>
      </c>
      <c r="N56" s="20" t="s">
        <v>41</v>
      </c>
      <c r="O56" s="20" t="s">
        <v>42</v>
      </c>
      <c r="P56" s="20" t="s">
        <v>43</v>
      </c>
    </row>
    <row r="57" spans="1:16" ht="25.5" customHeight="1" x14ac:dyDescent="0.25">
      <c r="A57" s="25"/>
      <c r="B57" s="22"/>
      <c r="C57" s="20"/>
      <c r="D57" s="20"/>
      <c r="E57" s="20"/>
      <c r="F57" s="20"/>
      <c r="G57" s="22"/>
      <c r="H57" s="20"/>
      <c r="I57" s="20"/>
      <c r="J57" s="20"/>
      <c r="K57" s="20"/>
      <c r="L57" s="22"/>
      <c r="M57" s="20"/>
      <c r="N57" s="20"/>
      <c r="O57" s="20"/>
      <c r="P57" s="20"/>
    </row>
    <row r="58" spans="1:16" x14ac:dyDescent="0.25">
      <c r="A58" s="3" t="s">
        <v>7</v>
      </c>
      <c r="B58" s="4"/>
      <c r="C58" s="4"/>
      <c r="D58" s="4"/>
      <c r="E58" s="4"/>
      <c r="F58" s="4"/>
      <c r="G58" s="4"/>
      <c r="H58" s="4"/>
      <c r="I58" s="4"/>
      <c r="J58" s="8"/>
      <c r="K58" s="8"/>
      <c r="L58" s="4">
        <f>B9+G9+B25+G25+L25+B41+G41+L41+B58+G58</f>
        <v>13866620</v>
      </c>
      <c r="M58" s="4">
        <f>C9+H9+C25+H25+M25+C41+H41+M41+C58+H58</f>
        <v>14890000</v>
      </c>
      <c r="N58" s="4">
        <f>D9+I9+D25+I25+N25+D41+I41+N41+D58+I58</f>
        <v>15763000</v>
      </c>
      <c r="O58" s="4">
        <f>E9+J9+E25+J25+O25+E41+J41+O41+E58+J58</f>
        <v>50000</v>
      </c>
      <c r="P58" s="4">
        <f>F9+K9+F25+K25+P25+F41+K41+P41+F58+K58</f>
        <v>15813000</v>
      </c>
    </row>
    <row r="59" spans="1:16" x14ac:dyDescent="0.25">
      <c r="A59" s="3" t="s">
        <v>8</v>
      </c>
      <c r="B59" s="4"/>
      <c r="C59" s="4"/>
      <c r="D59" s="4"/>
      <c r="E59" s="4"/>
      <c r="F59" s="4"/>
      <c r="G59" s="4"/>
      <c r="H59" s="4"/>
      <c r="I59" s="4"/>
      <c r="J59" s="8"/>
      <c r="K59" s="8"/>
      <c r="L59" s="4">
        <f>B10+G10+B26+G26+L26+B42+G42+L42+B59+G59</f>
        <v>40997040</v>
      </c>
      <c r="M59" s="4">
        <f t="shared" ref="M59:P59" si="17">C10+H10+C26+H26+M26+C42+H42+M42+C59+H59</f>
        <v>51291000</v>
      </c>
      <c r="N59" s="4">
        <f t="shared" si="17"/>
        <v>53431000</v>
      </c>
      <c r="O59" s="4">
        <f t="shared" si="17"/>
        <v>-115000</v>
      </c>
      <c r="P59" s="4">
        <f t="shared" si="17"/>
        <v>53316000</v>
      </c>
    </row>
    <row r="60" spans="1:16" x14ac:dyDescent="0.25">
      <c r="A60" s="3" t="s">
        <v>25</v>
      </c>
      <c r="B60" s="4"/>
      <c r="C60" s="4"/>
      <c r="D60" s="4"/>
      <c r="E60" s="4"/>
      <c r="F60" s="4"/>
      <c r="G60" s="4"/>
      <c r="H60" s="4"/>
      <c r="I60" s="4"/>
      <c r="J60" s="8"/>
      <c r="K60" s="8"/>
      <c r="L60" s="4">
        <f>B11+G11+B27+G27+L27+B43+G43+L43+B60+G60</f>
        <v>11442818</v>
      </c>
      <c r="M60" s="4">
        <f t="shared" ref="M60:P60" si="18">C11+H11+C27+H27+M27+C43+H43+M43+C60+H60</f>
        <v>6675000</v>
      </c>
      <c r="N60" s="4">
        <f t="shared" si="18"/>
        <v>7457000</v>
      </c>
      <c r="O60" s="4">
        <f t="shared" si="18"/>
        <v>123000</v>
      </c>
      <c r="P60" s="4">
        <f t="shared" si="18"/>
        <v>7580000</v>
      </c>
    </row>
    <row r="61" spans="1:16" x14ac:dyDescent="0.25">
      <c r="A61" s="3" t="s">
        <v>5</v>
      </c>
      <c r="B61" s="4"/>
      <c r="C61" s="4"/>
      <c r="D61" s="4"/>
      <c r="E61" s="4"/>
      <c r="F61" s="4"/>
      <c r="G61" s="4"/>
      <c r="H61" s="4"/>
      <c r="I61" s="4"/>
      <c r="J61" s="8"/>
      <c r="K61" s="8"/>
      <c r="L61" s="4">
        <f>B12+G12+B28+G28+L28+B44+G44+L44+B61+G61</f>
        <v>5399765</v>
      </c>
      <c r="M61" s="4">
        <f t="shared" ref="M61:P61" si="19">C12+H12+C28+H28+M28+C44+H44+M44+C61+H61</f>
        <v>5849000</v>
      </c>
      <c r="N61" s="4">
        <f t="shared" si="19"/>
        <v>6232000</v>
      </c>
      <c r="O61" s="4">
        <f t="shared" si="19"/>
        <v>12000</v>
      </c>
      <c r="P61" s="4">
        <f t="shared" si="19"/>
        <v>6244000</v>
      </c>
    </row>
    <row r="62" spans="1:16" x14ac:dyDescent="0.25">
      <c r="A62" s="6" t="s">
        <v>26</v>
      </c>
      <c r="B62" s="7">
        <f>SUM(B59:B61)</f>
        <v>0</v>
      </c>
      <c r="C62" s="7">
        <f t="shared" ref="C62:K62" si="20">SUM(C59:C61)</f>
        <v>0</v>
      </c>
      <c r="D62" s="7">
        <f t="shared" si="20"/>
        <v>0</v>
      </c>
      <c r="E62" s="7">
        <f t="shared" si="20"/>
        <v>0</v>
      </c>
      <c r="F62" s="7">
        <f t="shared" si="20"/>
        <v>0</v>
      </c>
      <c r="G62" s="7">
        <f t="shared" si="20"/>
        <v>0</v>
      </c>
      <c r="H62" s="7">
        <f t="shared" si="20"/>
        <v>0</v>
      </c>
      <c r="I62" s="7">
        <f t="shared" si="20"/>
        <v>0</v>
      </c>
      <c r="J62" s="7">
        <f t="shared" si="20"/>
        <v>0</v>
      </c>
      <c r="K62" s="7">
        <f t="shared" si="20"/>
        <v>0</v>
      </c>
      <c r="L62" s="7">
        <f>SUM(L59:L61)</f>
        <v>57839623</v>
      </c>
      <c r="M62" s="7">
        <f t="shared" ref="M62:P62" si="21">SUM(M59:M61)</f>
        <v>63815000</v>
      </c>
      <c r="N62" s="7">
        <f t="shared" si="21"/>
        <v>67120000</v>
      </c>
      <c r="O62" s="7">
        <f t="shared" si="21"/>
        <v>20000</v>
      </c>
      <c r="P62" s="7">
        <f t="shared" si="21"/>
        <v>67140000</v>
      </c>
    </row>
    <row r="63" spans="1:16" x14ac:dyDescent="0.25">
      <c r="A63" s="3" t="s">
        <v>9</v>
      </c>
      <c r="B63" s="4"/>
      <c r="C63" s="4"/>
      <c r="D63" s="4"/>
      <c r="E63" s="4"/>
      <c r="F63" s="4"/>
      <c r="G63" s="4"/>
      <c r="H63" s="4"/>
      <c r="I63" s="4"/>
      <c r="J63" s="8"/>
      <c r="K63" s="8"/>
      <c r="L63" s="4">
        <f>B14+G14+B30+G30+L30+B46+G46+L46+B63+G63</f>
        <v>27549008</v>
      </c>
      <c r="M63" s="4">
        <f t="shared" ref="M63:P63" si="22">C14+H14+C30+H30+M30+C46+H46+M46+C63+H63</f>
        <v>34417000</v>
      </c>
      <c r="N63" s="4">
        <f t="shared" si="22"/>
        <v>36547000</v>
      </c>
      <c r="O63" s="4">
        <f t="shared" si="22"/>
        <v>79000</v>
      </c>
      <c r="P63" s="4">
        <f t="shared" si="22"/>
        <v>36626000</v>
      </c>
    </row>
    <row r="64" spans="1:16" x14ac:dyDescent="0.25">
      <c r="A64" s="3" t="s">
        <v>27</v>
      </c>
      <c r="B64" s="4"/>
      <c r="C64" s="4"/>
      <c r="D64" s="4"/>
      <c r="E64" s="4"/>
      <c r="F64" s="4"/>
      <c r="G64" s="4"/>
      <c r="H64" s="4"/>
      <c r="I64" s="4"/>
      <c r="J64" s="8"/>
      <c r="K64" s="8"/>
      <c r="L64" s="4">
        <f>B15+G15+B31+G31+L31+B47+G47+L47+B64+G64</f>
        <v>5085168</v>
      </c>
      <c r="M64" s="4">
        <f t="shared" ref="M64:P64" si="23">C15+H15+C31+H31+M31+C47+H47+M47+C64+H64</f>
        <v>6003000</v>
      </c>
      <c r="N64" s="4">
        <f t="shared" si="23"/>
        <v>6455000</v>
      </c>
      <c r="O64" s="4">
        <f t="shared" si="23"/>
        <v>-79000</v>
      </c>
      <c r="P64" s="4">
        <f t="shared" si="23"/>
        <v>6376000</v>
      </c>
    </row>
    <row r="65" spans="1:16" x14ac:dyDescent="0.25">
      <c r="A65" s="6" t="s">
        <v>28</v>
      </c>
      <c r="B65" s="7">
        <f>SUM(B63:B64)</f>
        <v>0</v>
      </c>
      <c r="C65" s="7">
        <f t="shared" ref="C65:K65" si="24">SUM(C63:C64)</f>
        <v>0</v>
      </c>
      <c r="D65" s="7">
        <f t="shared" si="24"/>
        <v>0</v>
      </c>
      <c r="E65" s="7">
        <f t="shared" si="24"/>
        <v>0</v>
      </c>
      <c r="F65" s="7">
        <f t="shared" si="24"/>
        <v>0</v>
      </c>
      <c r="G65" s="7">
        <f t="shared" si="24"/>
        <v>0</v>
      </c>
      <c r="H65" s="7">
        <f t="shared" si="24"/>
        <v>0</v>
      </c>
      <c r="I65" s="7">
        <f t="shared" si="24"/>
        <v>0</v>
      </c>
      <c r="J65" s="7">
        <f t="shared" si="24"/>
        <v>0</v>
      </c>
      <c r="K65" s="7">
        <f t="shared" si="24"/>
        <v>0</v>
      </c>
      <c r="L65" s="7">
        <f>SUM(L63:L64)</f>
        <v>32634176</v>
      </c>
      <c r="M65" s="7">
        <f t="shared" ref="M65:P65" si="25">SUM(M63:M64)</f>
        <v>40420000</v>
      </c>
      <c r="N65" s="7">
        <f t="shared" si="25"/>
        <v>43002000</v>
      </c>
      <c r="O65" s="7">
        <f t="shared" si="25"/>
        <v>0</v>
      </c>
      <c r="P65" s="7">
        <f t="shared" si="25"/>
        <v>43002000</v>
      </c>
    </row>
    <row r="66" spans="1:16" x14ac:dyDescent="0.25">
      <c r="A66" s="3" t="s">
        <v>10</v>
      </c>
      <c r="B66" s="4"/>
      <c r="C66" s="4"/>
      <c r="D66" s="4"/>
      <c r="E66" s="4"/>
      <c r="F66" s="4"/>
      <c r="G66" s="4"/>
      <c r="H66" s="4"/>
      <c r="I66" s="4"/>
      <c r="J66" s="8"/>
      <c r="K66" s="8"/>
      <c r="L66" s="4">
        <f>B17+G17+B33+G33+L33+B49+G49+L49+B66+G66</f>
        <v>23796258</v>
      </c>
      <c r="M66" s="4">
        <f t="shared" ref="M66:P66" si="26">C17+H17+C33+H33+M33+C49+H49+M49+C66+H66</f>
        <v>33591000</v>
      </c>
      <c r="N66" s="4">
        <f t="shared" si="26"/>
        <v>34944000</v>
      </c>
      <c r="O66" s="4">
        <f t="shared" si="26"/>
        <v>0</v>
      </c>
      <c r="P66" s="4">
        <f t="shared" si="26"/>
        <v>34944000</v>
      </c>
    </row>
    <row r="67" spans="1:16" x14ac:dyDescent="0.25">
      <c r="A67" s="6" t="s">
        <v>11</v>
      </c>
      <c r="B67" s="7">
        <f>B58+B62+B65+B66</f>
        <v>0</v>
      </c>
      <c r="C67" s="7">
        <f t="shared" ref="C67:K67" si="27">C58+C62+C65+C66</f>
        <v>0</v>
      </c>
      <c r="D67" s="7">
        <f t="shared" si="27"/>
        <v>0</v>
      </c>
      <c r="E67" s="7">
        <f t="shared" si="27"/>
        <v>0</v>
      </c>
      <c r="F67" s="7">
        <f t="shared" si="27"/>
        <v>0</v>
      </c>
      <c r="G67" s="7">
        <f t="shared" si="27"/>
        <v>0</v>
      </c>
      <c r="H67" s="7">
        <f t="shared" si="27"/>
        <v>0</v>
      </c>
      <c r="I67" s="7">
        <f t="shared" si="27"/>
        <v>0</v>
      </c>
      <c r="J67" s="7">
        <f t="shared" si="27"/>
        <v>0</v>
      </c>
      <c r="K67" s="7">
        <f t="shared" si="27"/>
        <v>0</v>
      </c>
      <c r="L67" s="7">
        <f t="shared" ref="L67" si="28">L58+L62+L65+L66</f>
        <v>128136677</v>
      </c>
      <c r="M67" s="7">
        <f t="shared" ref="M67" si="29">M58+M62+M65+M66</f>
        <v>152716000</v>
      </c>
      <c r="N67" s="7">
        <f t="shared" ref="N67" si="30">N58+N62+N65+N66</f>
        <v>160829000</v>
      </c>
      <c r="O67" s="7">
        <f t="shared" ref="O67" si="31">O58+O62+O65+O66</f>
        <v>70000</v>
      </c>
      <c r="P67" s="7">
        <f t="shared" ref="P67" si="32">P58+P62+P65+P66</f>
        <v>160899000</v>
      </c>
    </row>
    <row r="68" spans="1:16" x14ac:dyDescent="0.25">
      <c r="A68" s="6" t="s">
        <v>12</v>
      </c>
      <c r="B68" s="12">
        <v>0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</row>
  </sheetData>
  <mergeCells count="76">
    <mergeCell ref="G7:G8"/>
    <mergeCell ref="H7:H8"/>
    <mergeCell ref="J7:J8"/>
    <mergeCell ref="K7:K8"/>
    <mergeCell ref="A1:P1"/>
    <mergeCell ref="J5:K5"/>
    <mergeCell ref="A6:A8"/>
    <mergeCell ref="B6:F6"/>
    <mergeCell ref="G6:K6"/>
    <mergeCell ref="B7:B8"/>
    <mergeCell ref="C7:C8"/>
    <mergeCell ref="E7:E8"/>
    <mergeCell ref="F7:F8"/>
    <mergeCell ref="A21:P21"/>
    <mergeCell ref="A22:A24"/>
    <mergeCell ref="B22:F22"/>
    <mergeCell ref="G22:K22"/>
    <mergeCell ref="L22:P22"/>
    <mergeCell ref="B23:B24"/>
    <mergeCell ref="C23:C24"/>
    <mergeCell ref="E23:E24"/>
    <mergeCell ref="M23:M24"/>
    <mergeCell ref="O23:O24"/>
    <mergeCell ref="P23:P24"/>
    <mergeCell ref="F23:F24"/>
    <mergeCell ref="G23:G24"/>
    <mergeCell ref="H23:H24"/>
    <mergeCell ref="J23:J24"/>
    <mergeCell ref="K23:K24"/>
    <mergeCell ref="L23:L24"/>
    <mergeCell ref="A37:P37"/>
    <mergeCell ref="A38:A40"/>
    <mergeCell ref="B38:F38"/>
    <mergeCell ref="G38:K38"/>
    <mergeCell ref="L38:P38"/>
    <mergeCell ref="B39:B40"/>
    <mergeCell ref="C39:C40"/>
    <mergeCell ref="E39:E40"/>
    <mergeCell ref="P39:P40"/>
    <mergeCell ref="F39:F40"/>
    <mergeCell ref="G39:G40"/>
    <mergeCell ref="H39:H40"/>
    <mergeCell ref="J39:J40"/>
    <mergeCell ref="K39:K40"/>
    <mergeCell ref="L39:L40"/>
    <mergeCell ref="A3:P3"/>
    <mergeCell ref="A55:A57"/>
    <mergeCell ref="B56:B57"/>
    <mergeCell ref="C56:C57"/>
    <mergeCell ref="D56:D57"/>
    <mergeCell ref="E56:E57"/>
    <mergeCell ref="D7:D8"/>
    <mergeCell ref="I7:I8"/>
    <mergeCell ref="D23:D24"/>
    <mergeCell ref="I23:I24"/>
    <mergeCell ref="N23:N24"/>
    <mergeCell ref="D39:D40"/>
    <mergeCell ref="I39:I40"/>
    <mergeCell ref="N39:N40"/>
    <mergeCell ref="M39:M40"/>
    <mergeCell ref="O39:O40"/>
    <mergeCell ref="A54:P54"/>
    <mergeCell ref="L56:L57"/>
    <mergeCell ref="M56:M57"/>
    <mergeCell ref="N56:N57"/>
    <mergeCell ref="O56:O57"/>
    <mergeCell ref="P56:P57"/>
    <mergeCell ref="B55:F55"/>
    <mergeCell ref="G55:K55"/>
    <mergeCell ref="L55:P55"/>
    <mergeCell ref="F56:F57"/>
    <mergeCell ref="G56:G57"/>
    <mergeCell ref="H56:H57"/>
    <mergeCell ref="I56:I57"/>
    <mergeCell ref="J56:J57"/>
    <mergeCell ref="K56:K5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1. melléklet</vt:lpstr>
      <vt:lpstr>2. 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Csanádapáca Község Önkormányzata</dc:creator>
  <cp:lastModifiedBy>Csanádapáca Község Önkormányzata</cp:lastModifiedBy>
  <cp:lastPrinted>2026-01-21T09:04:55Z</cp:lastPrinted>
  <dcterms:created xsi:type="dcterms:W3CDTF">2026-01-21T07:09:53Z</dcterms:created>
  <dcterms:modified xsi:type="dcterms:W3CDTF">2026-01-21T10:24:03Z</dcterms:modified>
</cp:coreProperties>
</file>